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4000" windowHeight="9540" tabRatio="918" activeTab="0"/>
  </bookViews>
  <sheets>
    <sheet name="Attachment B" sheetId="1" r:id="rId1"/>
  </sheets>
  <definedNames/>
  <calcPr fullCalcOnLoad="1"/>
</workbook>
</file>

<file path=xl/sharedStrings.xml><?xml version="1.0" encoding="utf-8"?>
<sst xmlns="http://schemas.openxmlformats.org/spreadsheetml/2006/main" count="143" uniqueCount="108">
  <si>
    <t xml:space="preserve"> </t>
  </si>
  <si>
    <t>Line</t>
  </si>
  <si>
    <t>No.</t>
  </si>
  <si>
    <t xml:space="preserve">REVENUE CREDITS </t>
  </si>
  <si>
    <t xml:space="preserve">  Production</t>
  </si>
  <si>
    <t xml:space="preserve">  Transmission</t>
  </si>
  <si>
    <t xml:space="preserve">  Distribution</t>
  </si>
  <si>
    <t>NET PLANT IN SERVICE</t>
  </si>
  <si>
    <t xml:space="preserve">  CWC  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</si>
  <si>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</si>
  <si>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</si>
  <si>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</si>
  <si>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</si>
  <si>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</si>
  <si>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</si>
  <si>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</si>
  <si>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</si>
  <si>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</si>
  <si>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</si>
  <si>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     CIT=(T/1-T) * (1-(WCLTD/R)) =</t>
  </si>
  <si>
    <t>Total Income Taxes</t>
  </si>
  <si>
    <t xml:space="preserve">RETURN </t>
  </si>
  <si>
    <t>True-up Adjustment</t>
  </si>
  <si>
    <t xml:space="preserve">  General &amp; Intangible </t>
  </si>
  <si>
    <t>Note 2</t>
  </si>
  <si>
    <t>Note 1</t>
  </si>
  <si>
    <t>Total Revenue Credits</t>
  </si>
  <si>
    <t xml:space="preserve">  CWIP</t>
  </si>
  <si>
    <t xml:space="preserve">  General &amp; Intangible</t>
  </si>
  <si>
    <t>LAND HELD FOR FUTURE USE</t>
  </si>
  <si>
    <t xml:space="preserve">GROSS REVENUE REQUIREMENT    </t>
  </si>
  <si>
    <t xml:space="preserve">  Unamortized Abandoned Plant</t>
  </si>
  <si>
    <t xml:space="preserve">  Amortization of Abandoned Plant</t>
  </si>
  <si>
    <t xml:space="preserve">  General and Intangible</t>
  </si>
  <si>
    <t xml:space="preserve">     PBOP expense adjustment</t>
  </si>
  <si>
    <t xml:space="preserve">     Less EPRI &amp; Reg. Comm. Exp. &amp; Other  Ad.  </t>
  </si>
  <si>
    <t xml:space="preserve">     Plus Transmission Related Reg. Comm.  Exp.  </t>
  </si>
  <si>
    <t xml:space="preserve">     Less Accounts 565, 561 and 561.1 to 561.8</t>
  </si>
  <si>
    <t xml:space="preserve">  ADIT</t>
  </si>
  <si>
    <t xml:space="preserve">  Unamortized Regulatory Assets</t>
  </si>
  <si>
    <t>Prepayments</t>
  </si>
  <si>
    <t>Net Revenue Requirement</t>
  </si>
  <si>
    <t>NET ADJUSTED REVENUE REQUIREMENT</t>
  </si>
  <si>
    <t xml:space="preserve">     T=1 - {[(1 - SIT) * (1 - FIT)] / (1 - SIT * FIT * p))}*(1-n) =</t>
  </si>
  <si>
    <t>New York Transco LLC</t>
  </si>
  <si>
    <t xml:space="preserve">  Unfunded Reserves (enter negative)</t>
  </si>
  <si>
    <t xml:space="preserve">    Less Account 566</t>
  </si>
  <si>
    <t xml:space="preserve">    Amortization of Regulatory Assets</t>
  </si>
  <si>
    <t xml:space="preserve">    Account 566 excluding amort. of Reg Assets</t>
  </si>
  <si>
    <t xml:space="preserve">DEPRECIATION EXPENSE </t>
  </si>
  <si>
    <t>Projected</t>
  </si>
  <si>
    <t>Variance</t>
  </si>
  <si>
    <t>RATE BASE</t>
  </si>
  <si>
    <t>GROSS PLANT IN SERVICE</t>
  </si>
  <si>
    <t>Operating and Maintenance Expenses</t>
  </si>
  <si>
    <t>6a</t>
  </si>
  <si>
    <t>6b</t>
  </si>
  <si>
    <t>6c</t>
  </si>
  <si>
    <t>ACCUMULATED DEPRECIATION &amp; AMORTIZATION</t>
  </si>
  <si>
    <t xml:space="preserve">  Account No. 255 (enter negative)</t>
  </si>
  <si>
    <t>Incentive Return and Income Tax on Authorized Projects</t>
  </si>
  <si>
    <t>Page 1 of 3</t>
  </si>
  <si>
    <t>Page 2 of 3</t>
  </si>
  <si>
    <t>Page 3 of 3</t>
  </si>
  <si>
    <t>- See pages 2 and 3 for additional variance information</t>
  </si>
  <si>
    <t>Amortized Investment Tax Credit (Attachment 4, line 14)</t>
  </si>
  <si>
    <t>TOTAL GROSS PLANT (sum lines 1-4)</t>
  </si>
  <si>
    <t>TOTAL ACCUM. DEPRECIATION (sum lines 7-10)</t>
  </si>
  <si>
    <t>TOTAL NET PLANT (sum lines 13-16)</t>
  </si>
  <si>
    <t>ADJUSTMENTS TO RATE BASE</t>
  </si>
  <si>
    <t>TOTAL ADJUSTMENTS  (sum lines 19-24)</t>
  </si>
  <si>
    <t>WORKING CAPITAL</t>
  </si>
  <si>
    <t xml:space="preserve">  Materials &amp; Supplies</t>
  </si>
  <si>
    <t>TOTAL WORKING CAPITAL (sum lines 28-30)</t>
  </si>
  <si>
    <t>RATE BASE  (sum lines 17, 25, 26, &amp; 31)</t>
  </si>
  <si>
    <t>TOTAL O&amp;M   (sum lines 1, 3, 5, 6, 6b, 6c less lines 2 &amp; 4, 6a</t>
  </si>
  <si>
    <t>TOTAL DEPRECIATION (Sum lines 8-10)</t>
  </si>
  <si>
    <t>TAXES OTHER THAN INCOME TAXES</t>
  </si>
  <si>
    <t>TOTAL OTHER TAXES  (sum lines 14-19)</t>
  </si>
  <si>
    <t xml:space="preserve">       where WCLTD=(line 52) and R= (line 55)</t>
  </si>
  <si>
    <t xml:space="preserve">       and FIT, SIT, p, &amp; n.</t>
  </si>
  <si>
    <t xml:space="preserve">      1 / (1 - T)  = (T from line 22)</t>
  </si>
  <si>
    <t xml:space="preserve">Income Tax Calculation = line 23 * line 32 * (1-n) </t>
  </si>
  <si>
    <t>ITC adjustment (line 26 * line 27 * (1- n))</t>
  </si>
  <si>
    <t>Rate Base (line 32) * Rate of Return</t>
  </si>
  <si>
    <t>Rev Requirement before Incentive Projects  (sum lines 7, 11, 20, 30, 32)</t>
  </si>
  <si>
    <t>Total Revenue Requirement  (sum lines 33 &amp; 34)</t>
  </si>
  <si>
    <t>Actual</t>
  </si>
  <si>
    <t>Note 3</t>
  </si>
  <si>
    <t>- Decrease in ADIT liability primarily due to a reduction in the maximum federal income tax rate from 35% to 21%</t>
  </si>
  <si>
    <t>19b</t>
  </si>
  <si>
    <t xml:space="preserve">  Tax Reform</t>
  </si>
  <si>
    <t>Note 4</t>
  </si>
  <si>
    <t>Attachment B</t>
  </si>
  <si>
    <t>Tax Reform Adjustment Line Included - Consistent with Waiver Request</t>
  </si>
  <si>
    <t>- Actual amount represents the impact from the reduction of the federal income tax rate from 35% to 21% on the ADIT balances</t>
  </si>
  <si>
    <t>True-Up Variance Schedule for Calendar Year 2018</t>
  </si>
  <si>
    <t>The primary variances between the 2018 Projection and the 2018 True-Up revenue requirement are as follows:</t>
  </si>
  <si>
    <t>- Variance due to beginning gross plant balance projection (Dec. 31, 2017) being higher than actual at Dec. 31, 2017 and timing of 2018 additions</t>
  </si>
  <si>
    <t>- Primarily due to a reduction in the maximum federal income tax rate from 35% to 21%, which was enacted after the 2018 revenue requirement</t>
  </si>
  <si>
    <t xml:space="preserve">  was filed in September 2017.</t>
  </si>
  <si>
    <t>Note 5</t>
  </si>
  <si>
    <t>- Decrease in prepaid balance due to the timing of payments</t>
  </si>
  <si>
    <t>- Operating and maintenance expenses were $1.7 million less than the projection</t>
  </si>
  <si>
    <t>- Income tax expense was approximately $3.2 million less than the projection</t>
  </si>
  <si>
    <t>- Other minor variances were $0.1 million more than the projection</t>
  </si>
  <si>
    <t>- Decrease due to lower total O&amp;M (formulaic: 1/8 of total O&amp;M)</t>
  </si>
  <si>
    <t>- A&amp;G costs were lower than expected primarily due to fewer FTE's and related costs</t>
  </si>
</sst>
</file>

<file path=xl/styles.xml><?xml version="1.0" encoding="utf-8"?>
<styleSheet xmlns="http://schemas.openxmlformats.org/spreadsheetml/2006/main">
  <numFmts count="9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#,##0.000"/>
    <numFmt numFmtId="168" formatCode="0.0000"/>
    <numFmt numFmtId="169" formatCode="&quot;$&quot;#,##0"/>
    <numFmt numFmtId="170" formatCode="0.0%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000_);_(* \(#,##0.0000\);_(* &quot;-&quot;??_);_(@_)"/>
    <numFmt numFmtId="177" formatCode="#,##0.0_);\(#,##0.0\)"/>
    <numFmt numFmtId="178" formatCode="#,##0.0\ ;\(#,##0.0\)"/>
    <numFmt numFmtId="179" formatCode="#,##0_);[Red]\(#,##0\);&quot;-&quot;"/>
    <numFmt numFmtId="180" formatCode="_-* #,##0_-;\-* #,##0_-;_-* &quot;-&quot;_-;_-@_-"/>
    <numFmt numFmtId="181" formatCode="_-* #,##0.00_-;\-* #,##0.00_-;_-* &quot;-&quot;??_-;_-@_-"/>
    <numFmt numFmtId="182" formatCode="_(* #,##0_);_(* \(#,##0\);_(* &quot;0&quot;_);_(@_)"/>
    <numFmt numFmtId="183" formatCode="&quot;$&quot;_(#,##0.00_);&quot;$&quot;\(#,##0.00\)"/>
    <numFmt numFmtId="184" formatCode="_-&quot;$&quot;* #,##0.0_-;\-&quot;$&quot;* #,##0.0_-;_-&quot;$&quot;* &quot;-&quot;??_-;_-@_-"/>
    <numFmt numFmtId="185" formatCode="#,##0.0_)\x;\(#,##0.0\)\x"/>
    <numFmt numFmtId="186" formatCode="#,##0.0_)_x;\(#,##0.0\)_x"/>
    <numFmt numFmtId="187" formatCode="0.0_)\%;\(0.0\)\%"/>
    <numFmt numFmtId="188" formatCode="_-* #,##0.000_-;\-* #,##0.000_-;_-* &quot;-&quot;??_-;_-@_-"/>
    <numFmt numFmtId="189" formatCode="#,##0.0_)_%;\(#,##0.0\)_%"/>
    <numFmt numFmtId="190" formatCode="_(&quot;$&quot;* #,##0.0_);_(&quot;$&quot;* \(#,##0.0\);_(&quot;$&quot;* &quot;-&quot;?_);_(@_)"/>
    <numFmt numFmtId="191" formatCode="\£\ #,##0_);[Red]\(\£\ #,##0\)"/>
    <numFmt numFmtId="192" formatCode="#,##0.00;[Red]\(#,##0.00\);\-"/>
    <numFmt numFmtId="193" formatCode="\¥\ #,##0_);[Red]\(\¥\ #,##0\)"/>
    <numFmt numFmtId="194" formatCode="#,##0;\(#,##0\)"/>
    <numFmt numFmtId="195" formatCode="0;[Red]\(0\);\-"/>
    <numFmt numFmtId="196" formatCode="#,##0;[Red]\(#,##0\);\-"/>
    <numFmt numFmtId="197" formatCode="0.0;\(0.0\);\-"/>
    <numFmt numFmtId="198" formatCode="0.00;\(0.00\);\-"/>
    <numFmt numFmtId="199" formatCode="0.00;[Red]\(0.00\);\-"/>
    <numFmt numFmtId="200" formatCode="0.000;\(0.000\);\-"/>
    <numFmt numFmtId="201" formatCode="m\-d\-yy"/>
    <numFmt numFmtId="202" formatCode="_ &quot;R&quot;\ * #,##0_ ;_ &quot;R&quot;\ * \-#,##0_ ;_ &quot;R&quot;\ * &quot;-&quot;_ ;_ @_ "/>
    <numFmt numFmtId="203" formatCode="dd/mm/yyyy"/>
    <numFmt numFmtId="204" formatCode="#,##0_-;\(#,##0\);&quot;-&quot;"/>
    <numFmt numFmtId="205" formatCode="0.0\ \x;\(0.0\)\x;&quot;-&quot;"/>
    <numFmt numFmtId="206" formatCode="0.0%;\(0.0\)%"/>
    <numFmt numFmtId="207" formatCode="\•\ \ @"/>
    <numFmt numFmtId="208" formatCode="_-* #,##0_-;* \(#,##0\)_-;_-@_-"/>
    <numFmt numFmtId="209" formatCode="0.000_)"/>
    <numFmt numFmtId="210" formatCode="#,##0.0;[Red]\(#,##0.0\);\-"/>
    <numFmt numFmtId="211" formatCode="#,##0.000;[Red]\(#,##0.000\);\-"/>
    <numFmt numFmtId="212" formatCode="#,##0_%_);\(#,##0\)_%;**;@_%_)"/>
    <numFmt numFmtId="213" formatCode="0.0_x_)_);&quot;NM&quot;_x_)_);0.0_x_)_);@_%_)"/>
    <numFmt numFmtId="214" formatCode="0.0\ \x;\(0.0\ \x\)"/>
    <numFmt numFmtId="215" formatCode="0.0_ ;\(0.0\)_ \ "/>
    <numFmt numFmtId="216" formatCode="General_)"/>
    <numFmt numFmtId="217" formatCode="m/d"/>
    <numFmt numFmtId="218" formatCode="0.0\ \ \x\ ;\(0.0\)\ \ \x\ "/>
    <numFmt numFmtId="219" formatCode="\ \ _•\–\ \ \ \ @"/>
    <numFmt numFmtId="220" formatCode="&quot;$&quot;#,##0.0;[Red]&quot;$&quot;#,##0.0"/>
    <numFmt numFmtId="221" formatCode="d\-mmm\-yyyy"/>
    <numFmt numFmtId="222" formatCode="0.00,,;[Red]\(0.00,,\);\-"/>
    <numFmt numFmtId="223" formatCode="_-[$€-2]* #,##0.00_-;\-[$€-2]* #,##0.00_-;_-[$€-2]* &quot;-&quot;??_-"/>
    <numFmt numFmtId="224" formatCode="[Magenta]&quot;Err&quot;;[Magenta]&quot;Err&quot;;[Blue]&quot;OK&quot;"/>
    <numFmt numFmtId="225" formatCode="General\ &quot;.&quot;"/>
    <numFmt numFmtId="226" formatCode="#,##0_);[Red]\(#,##0\);\-_)"/>
    <numFmt numFmtId="227" formatCode="0.0_)%;[Red]\(0.0%\);0.0_)%"/>
    <numFmt numFmtId="228" formatCode="[Red][&gt;1]&quot;&gt;100 %&quot;;[Red]\(0.0%\);0.0_)%"/>
    <numFmt numFmtId="229" formatCode="0.00_)"/>
    <numFmt numFmtId="230" formatCode="_-* #,##0_-;\-* #,##0_-;_-* &quot;-&quot;??_-;_-@_-"/>
    <numFmt numFmtId="231" formatCode="0.0\x"/>
    <numFmt numFmtId="232" formatCode="0.0\ \x"/>
    <numFmt numFmtId="233" formatCode="0%_);\(0%\);0%_);@_%_)"/>
    <numFmt numFmtId="234" formatCode="[Blue]#,##0;[Red]\(#,##0\);\-"/>
    <numFmt numFmtId="235" formatCode="[Blue]#,##0.0;[Red]\(#,##0.0\);\-"/>
    <numFmt numFmtId="236" formatCode="[Blue]#,##0.00;[Red]\(#,##0.00\);\-"/>
    <numFmt numFmtId="237" formatCode="[Blue]#,##0.000;[Red]\(#,##0.000\);\-"/>
    <numFmt numFmtId="238" formatCode="#,##0.000_-;\(#,##0.000\);&quot;-&quot;"/>
    <numFmt numFmtId="239" formatCode="0.00%;[Red]\(0.00%\);\-"/>
    <numFmt numFmtId="240" formatCode="_-* #,##0.00%_-;* \(#,##0.00\)%_-;_-@_-"/>
    <numFmt numFmtId="241" formatCode="0.0\ \x\ ;\(0.0\)\ \x\ "/>
    <numFmt numFmtId="242" formatCode="0.0%;\(0.0%\);\-"/>
    <numFmt numFmtId="243" formatCode="0.00%;\(0.00%\);\-"/>
    <numFmt numFmtId="244" formatCode="000\-00\-0000\ "/>
    <numFmt numFmtId="245" formatCode="0____"/>
    <numFmt numFmtId="246" formatCode="_-&quot;£&quot;* #,##0_-;\-&quot;£&quot;* #,##0_-;_-&quot;£&quot;* &quot;-&quot;_-;_-@_-"/>
    <numFmt numFmtId="247" formatCode="_-&quot;£&quot;* #,##0.00_-;\-&quot;£&quot;* #,##0.00_-;_-&quot;£&quot;* &quot;-&quot;??_-;_-@_-"/>
  </numFmts>
  <fonts count="151">
    <font>
      <sz val="12"/>
      <name val="Arial MT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2"/>
      <color indexed="12"/>
      <name val="Arial MT"/>
      <family val="0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0"/>
      <name val="Arial MT"/>
      <family val="0"/>
    </font>
    <font>
      <sz val="14"/>
      <name val="Arial MT"/>
      <family val="0"/>
    </font>
    <font>
      <sz val="12"/>
      <name val="Times New Roman"/>
      <family val="1"/>
    </font>
    <font>
      <strike/>
      <sz val="12"/>
      <color indexed="10"/>
      <name val="Arial"/>
      <family val="2"/>
    </font>
    <font>
      <strike/>
      <sz val="12"/>
      <color indexed="10"/>
      <name val="Arial MT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2"/>
      <name val="Arial MT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"/>
      <family val="1"/>
    </font>
    <font>
      <sz val="10"/>
      <name val="Helv"/>
      <family val="0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indexed="12"/>
      <name val="Tms Rmn"/>
      <family val="0"/>
    </font>
    <font>
      <b/>
      <sz val="10"/>
      <color indexed="12"/>
      <name val="Tms Rmn"/>
      <family val="0"/>
    </font>
    <font>
      <sz val="10"/>
      <name val="Tms Rmn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2"/>
      <name val="Tms Rmn"/>
      <family val="0"/>
    </font>
    <font>
      <b/>
      <sz val="10"/>
      <color indexed="8"/>
      <name val="Times New Roman"/>
      <family val="1"/>
    </font>
    <font>
      <sz val="12"/>
      <name val="±¼¸²Ã¼"/>
      <family val="0"/>
    </font>
    <font>
      <sz val="8"/>
      <name val="Palatino"/>
      <family val="1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Tms Rmn"/>
      <family val="0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62"/>
      <name val="Arial"/>
      <family val="2"/>
    </font>
    <font>
      <sz val="6"/>
      <color indexed="16"/>
      <name val="Palatino"/>
      <family val="1"/>
    </font>
    <font>
      <b/>
      <sz val="10"/>
      <color indexed="16"/>
      <name val="Arial"/>
      <family val="2"/>
    </font>
    <font>
      <u val="single"/>
      <sz val="11"/>
      <color indexed="48"/>
      <name val="CG Omega"/>
      <family val="0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  <family val="0"/>
    </font>
    <font>
      <sz val="7"/>
      <name val="Small Fonts"/>
      <family val="2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0"/>
    </font>
    <font>
      <i/>
      <sz val="10"/>
      <color indexed="10"/>
      <name val="Arial"/>
      <family val="2"/>
    </font>
    <font>
      <sz val="8"/>
      <name val="Helv"/>
      <family val="0"/>
    </font>
    <font>
      <sz val="10"/>
      <color indexed="8"/>
      <name val="Times New Roman"/>
      <family val="1"/>
    </font>
    <font>
      <sz val="9.5"/>
      <color indexed="23"/>
      <name val="Helvetica-Black"/>
      <family val="0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0"/>
      <name val="Times New Roman"/>
      <family val="1"/>
    </font>
    <font>
      <sz val="10"/>
      <name val="Geneva"/>
      <family val="0"/>
    </font>
    <font>
      <b/>
      <sz val="18"/>
      <color indexed="62"/>
      <name val="Cambria"/>
      <family val="2"/>
    </font>
    <font>
      <sz val="10"/>
      <name val="Times"/>
      <family val="1"/>
    </font>
    <font>
      <b/>
      <sz val="14"/>
      <color indexed="13"/>
      <name val="Helv"/>
      <family val="0"/>
    </font>
    <font>
      <b/>
      <sz val="10"/>
      <name val="Times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Corporate Mono"/>
      <family val="0"/>
    </font>
    <font>
      <b/>
      <sz val="16"/>
      <name val="Arial"/>
      <family val="2"/>
    </font>
    <font>
      <sz val="12"/>
      <name val="Calibri"/>
      <family val="2"/>
    </font>
    <font>
      <b/>
      <sz val="14"/>
      <name val="Arial MT"/>
      <family val="0"/>
    </font>
    <font>
      <b/>
      <sz val="12"/>
      <color indexed="36"/>
      <name val="Arial"/>
      <family val="2"/>
    </font>
    <font>
      <sz val="12"/>
      <color indexed="10"/>
      <name val="Arial MT"/>
      <family val="0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rgb="FF7030A0"/>
      <name val="Arial"/>
      <family val="2"/>
    </font>
    <font>
      <sz val="12"/>
      <color rgb="FFFF0000"/>
      <name val="Arial MT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thin">
        <color indexed="48"/>
      </bottom>
    </border>
    <border>
      <left/>
      <right/>
      <top style="hair">
        <color indexed="22"/>
      </top>
      <bottom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576">
    <xf numFmtId="173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12" fillId="0" borderId="0">
      <alignment/>
      <protection/>
    </xf>
    <xf numFmtId="179" fontId="4" fillId="0" borderId="0">
      <alignment/>
      <protection/>
    </xf>
    <xf numFmtId="178" fontId="12" fillId="0" borderId="0">
      <alignment/>
      <protection/>
    </xf>
    <xf numFmtId="179" fontId="4" fillId="0" borderId="0">
      <alignment/>
      <protection/>
    </xf>
    <xf numFmtId="0" fontId="4" fillId="0" borderId="0">
      <alignment/>
      <protection/>
    </xf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2" fontId="47" fillId="0" borderId="0">
      <alignment horizontal="righ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177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3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7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191" fontId="37" fillId="0" borderId="0" applyFont="0" applyFill="0" applyBorder="0" applyAlignment="0" applyProtection="0"/>
    <xf numFmtId="192" fontId="51" fillId="0" borderId="0">
      <alignment/>
      <protection/>
    </xf>
    <xf numFmtId="193" fontId="37" fillId="0" borderId="0" applyFont="0" applyFill="0" applyBorder="0" applyAlignment="0" applyProtection="0"/>
    <xf numFmtId="0" fontId="4" fillId="0" borderId="0">
      <alignment/>
      <protection/>
    </xf>
    <xf numFmtId="194" fontId="4" fillId="0" borderId="0" applyBorder="0">
      <alignment/>
      <protection/>
    </xf>
    <xf numFmtId="0" fontId="4" fillId="0" borderId="0" applyBorder="0">
      <alignment/>
      <protection/>
    </xf>
    <xf numFmtId="194" fontId="4" fillId="0" borderId="0" applyBorder="0">
      <alignment/>
      <protection/>
    </xf>
    <xf numFmtId="195" fontId="51" fillId="0" borderId="0">
      <alignment/>
      <protection/>
    </xf>
    <xf numFmtId="195" fontId="52" fillId="0" borderId="0">
      <alignment/>
      <protection/>
    </xf>
    <xf numFmtId="196" fontId="51" fillId="0" borderId="0">
      <alignment/>
      <protection/>
    </xf>
    <xf numFmtId="197" fontId="53" fillId="0" borderId="0">
      <alignment/>
      <protection/>
    </xf>
    <xf numFmtId="0" fontId="52" fillId="0" borderId="0">
      <alignment/>
      <protection/>
    </xf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198" fontId="51" fillId="0" borderId="0">
      <alignment/>
      <protection/>
    </xf>
    <xf numFmtId="199" fontId="52" fillId="0" borderId="0">
      <alignment/>
      <protection/>
    </xf>
    <xf numFmtId="200" fontId="51" fillId="0" borderId="0">
      <alignment/>
      <protection/>
    </xf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4" fillId="23" borderId="0" applyNumberFormat="0" applyBorder="0" applyAlignment="0" applyProtection="0"/>
    <xf numFmtId="0" fontId="1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4" fillId="27" borderId="0" applyNumberFormat="0" applyBorder="0" applyAlignment="0" applyProtection="0"/>
    <xf numFmtId="0" fontId="1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4" fillId="31" borderId="0" applyNumberFormat="0" applyBorder="0" applyAlignment="0" applyProtection="0"/>
    <xf numFmtId="0" fontId="134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54" fillId="26" borderId="0" applyNumberFormat="0" applyBorder="0" applyAlignment="0" applyProtection="0"/>
    <xf numFmtId="0" fontId="1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4" fillId="23" borderId="0" applyNumberFormat="0" applyBorder="0" applyAlignment="0" applyProtection="0"/>
    <xf numFmtId="0" fontId="13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4" fillId="40" borderId="0" applyNumberFormat="0" applyBorder="0" applyAlignment="0" applyProtection="0"/>
    <xf numFmtId="201" fontId="26" fillId="41" borderId="1">
      <alignment horizontal="center" vertical="center"/>
      <protection/>
    </xf>
    <xf numFmtId="19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" fillId="0" borderId="0">
      <alignment/>
      <protection/>
    </xf>
    <xf numFmtId="202" fontId="5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35" fillId="42" borderId="0" applyNumberFormat="0" applyBorder="0" applyAlignment="0" applyProtection="0"/>
    <xf numFmtId="203" fontId="6" fillId="41" borderId="0" applyFont="0" applyFill="0" applyBorder="0" applyAlignment="0" applyProtection="0"/>
    <xf numFmtId="0" fontId="26" fillId="41" borderId="0" applyNumberFormat="0" applyFont="0" applyAlignment="0">
      <protection/>
    </xf>
    <xf numFmtId="204" fontId="41" fillId="43" borderId="2" applyAlignment="0">
      <protection locked="0"/>
    </xf>
    <xf numFmtId="205" fontId="6" fillId="41" borderId="0" applyFont="0" applyFill="0" applyBorder="0" applyAlignment="0" applyProtection="0"/>
    <xf numFmtId="206" fontId="6" fillId="41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51" fillId="0" borderId="0">
      <alignment/>
      <protection/>
    </xf>
    <xf numFmtId="207" fontId="37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73" fontId="2" fillId="0" borderId="0" applyFill="0">
      <alignment/>
      <protection/>
    </xf>
    <xf numFmtId="173" fontId="2" fillId="0" borderId="0">
      <alignment horizontal="center"/>
      <protection/>
    </xf>
    <xf numFmtId="0" fontId="2" fillId="0" borderId="0" applyFill="0">
      <alignment horizontal="center"/>
      <protection/>
    </xf>
    <xf numFmtId="173" fontId="3" fillId="0" borderId="4" applyFill="0">
      <alignment/>
      <protection/>
    </xf>
    <xf numFmtId="0" fontId="4" fillId="0" borderId="0" applyFont="0" applyAlignment="0">
      <protection/>
    </xf>
    <xf numFmtId="0" fontId="5" fillId="0" borderId="0" applyFill="0">
      <alignment vertical="top"/>
      <protection/>
    </xf>
    <xf numFmtId="0" fontId="3" fillId="0" borderId="0" applyFill="0">
      <alignment horizontal="left" vertical="top"/>
      <protection/>
    </xf>
    <xf numFmtId="173" fontId="6" fillId="0" borderId="5" applyFill="0">
      <alignment/>
      <protection/>
    </xf>
    <xf numFmtId="0" fontId="4" fillId="0" borderId="0" applyNumberFormat="0" applyFont="0" applyAlignment="0">
      <protection/>
    </xf>
    <xf numFmtId="0" fontId="5" fillId="0" borderId="0" applyFill="0">
      <alignment wrapText="1"/>
      <protection/>
    </xf>
    <xf numFmtId="0" fontId="3" fillId="0" borderId="0" applyFill="0">
      <alignment horizontal="left" vertical="top" wrapText="1"/>
      <protection/>
    </xf>
    <xf numFmtId="173" fontId="7" fillId="0" borderId="0" applyFill="0">
      <alignment/>
      <protection/>
    </xf>
    <xf numFmtId="0" fontId="8" fillId="0" borderId="0" applyNumberFormat="0" applyFont="0" applyAlignment="0">
      <protection/>
    </xf>
    <xf numFmtId="0" fontId="9" fillId="0" borderId="0" applyFill="0">
      <alignment vertical="top" wrapText="1"/>
      <protection/>
    </xf>
    <xf numFmtId="0" fontId="6" fillId="0" borderId="0" applyFill="0">
      <alignment horizontal="left" vertical="top" wrapText="1"/>
      <protection/>
    </xf>
    <xf numFmtId="173" fontId="4" fillId="0" borderId="0" applyFill="0">
      <alignment/>
      <protection/>
    </xf>
    <xf numFmtId="0" fontId="8" fillId="0" borderId="0" applyNumberFormat="0" applyFont="0" applyAlignment="0">
      <protection/>
    </xf>
    <xf numFmtId="0" fontId="10" fillId="0" borderId="0" applyFill="0">
      <alignment vertical="center" wrapText="1"/>
      <protection/>
    </xf>
    <xf numFmtId="0" fontId="11" fillId="0" borderId="0">
      <alignment horizontal="left" vertical="center" wrapText="1"/>
      <protection/>
    </xf>
    <xf numFmtId="173" fontId="12" fillId="0" borderId="0" applyFill="0">
      <alignment/>
      <protection/>
    </xf>
    <xf numFmtId="0" fontId="8" fillId="0" borderId="0" applyNumberFormat="0" applyFont="0" applyAlignment="0">
      <protection/>
    </xf>
    <xf numFmtId="0" fontId="13" fillId="0" borderId="0" applyFill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173" fontId="14" fillId="0" borderId="0" applyFill="0">
      <alignment/>
      <protection/>
    </xf>
    <xf numFmtId="0" fontId="8" fillId="0" borderId="0" applyNumberFormat="0" applyFont="0" applyAlignment="0">
      <protection/>
    </xf>
    <xf numFmtId="0" fontId="15" fillId="0" borderId="0" applyFill="0">
      <alignment horizontal="center" vertical="center" wrapText="1"/>
      <protection/>
    </xf>
    <xf numFmtId="0" fontId="16" fillId="0" borderId="0" applyFill="0">
      <alignment horizontal="center" vertical="center" wrapText="1"/>
      <protection/>
    </xf>
    <xf numFmtId="173" fontId="17" fillId="0" borderId="0" applyFill="0">
      <alignment/>
      <protection/>
    </xf>
    <xf numFmtId="0" fontId="8" fillId="0" borderId="0" applyNumberFormat="0" applyFont="0" applyAlignment="0">
      <protection/>
    </xf>
    <xf numFmtId="0" fontId="18" fillId="0" borderId="0">
      <alignment horizontal="center" wrapText="1"/>
      <protection/>
    </xf>
    <xf numFmtId="0" fontId="14" fillId="0" borderId="0" applyFill="0">
      <alignment horizontal="center" wrapText="1"/>
      <protection/>
    </xf>
    <xf numFmtId="0" fontId="44" fillId="0" borderId="0" applyFill="0" applyBorder="0" applyAlignment="0">
      <protection/>
    </xf>
    <xf numFmtId="208" fontId="4" fillId="44" borderId="0">
      <alignment/>
      <protection/>
    </xf>
    <xf numFmtId="0" fontId="4" fillId="0" borderId="0">
      <alignment vertical="center"/>
      <protection/>
    </xf>
    <xf numFmtId="0" fontId="136" fillId="45" borderId="6" applyNumberFormat="0" applyAlignment="0" applyProtection="0"/>
    <xf numFmtId="0" fontId="137" fillId="46" borderId="7" applyNumberFormat="0" applyAlignment="0" applyProtection="0"/>
    <xf numFmtId="37" fontId="26" fillId="0" borderId="3">
      <alignment horizontal="center"/>
      <protection/>
    </xf>
    <xf numFmtId="37" fontId="26" fillId="0" borderId="0">
      <alignment horizontal="center" vertical="center" wrapText="1"/>
      <protection/>
    </xf>
    <xf numFmtId="43" fontId="4" fillId="0" borderId="0" applyFont="0" applyFill="0" applyBorder="0" applyAlignment="0" applyProtection="0"/>
    <xf numFmtId="209" fontId="37" fillId="0" borderId="0">
      <alignment/>
      <protection/>
    </xf>
    <xf numFmtId="209" fontId="37" fillId="0" borderId="0">
      <alignment/>
      <protection/>
    </xf>
    <xf numFmtId="209" fontId="37" fillId="0" borderId="0">
      <alignment/>
      <protection/>
    </xf>
    <xf numFmtId="209" fontId="37" fillId="0" borderId="0">
      <alignment/>
      <protection/>
    </xf>
    <xf numFmtId="209" fontId="37" fillId="0" borderId="0">
      <alignment/>
      <protection/>
    </xf>
    <xf numFmtId="209" fontId="37" fillId="0" borderId="0">
      <alignment/>
      <protection/>
    </xf>
    <xf numFmtId="209" fontId="37" fillId="0" borderId="0">
      <alignment/>
      <protection/>
    </xf>
    <xf numFmtId="209" fontId="37" fillId="0" borderId="0">
      <alignment/>
      <protection/>
    </xf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53" fillId="0" borderId="0">
      <alignment/>
      <protection/>
    </xf>
    <xf numFmtId="192" fontId="51" fillId="0" borderId="0">
      <alignment/>
      <protection/>
    </xf>
    <xf numFmtId="211" fontId="53" fillId="0" borderId="0">
      <alignment/>
      <protection/>
    </xf>
    <xf numFmtId="0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3" fillId="0" borderId="0" applyFont="0" applyFill="0" applyBorder="0" applyAlignment="0" applyProtection="0"/>
    <xf numFmtId="215" fontId="4" fillId="0" borderId="0" applyFont="0" applyFill="0" applyBorder="0" applyAlignment="0" applyProtection="0"/>
    <xf numFmtId="38" fontId="37" fillId="0" borderId="0" applyFill="0" applyBorder="0" applyProtection="0">
      <alignment horizontal="center"/>
    </xf>
    <xf numFmtId="3" fontId="4" fillId="0" borderId="0" applyFont="0" applyFill="0" applyBorder="0" applyAlignment="0" applyProtection="0"/>
    <xf numFmtId="216" fontId="4" fillId="0" borderId="0" applyFill="0" applyBorder="0">
      <alignment horizontal="left"/>
      <protection/>
    </xf>
    <xf numFmtId="0" fontId="4" fillId="0" borderId="8">
      <alignment/>
      <protection/>
    </xf>
    <xf numFmtId="0" fontId="60" fillId="0" borderId="0" applyNumberFormat="0" applyAlignment="0">
      <protection/>
    </xf>
    <xf numFmtId="37" fontId="4" fillId="47" borderId="0" applyFont="0" applyBorder="0" applyAlignment="0" applyProtection="0"/>
    <xf numFmtId="177" fontId="48" fillId="47" borderId="0" applyFont="0" applyBorder="0" applyAlignment="0" applyProtection="0"/>
    <xf numFmtId="39" fontId="48" fillId="47" borderId="0" applyFont="0" applyBorder="0" applyAlignment="0" applyProtection="0"/>
    <xf numFmtId="44" fontId="0" fillId="0" borderId="0" applyFont="0" applyFill="0" applyBorder="0" applyAlignment="0" applyProtection="0"/>
    <xf numFmtId="42" fontId="4" fillId="0" borderId="0">
      <alignment horizontal="right"/>
      <protection/>
    </xf>
    <xf numFmtId="42" fontId="0" fillId="0" borderId="0" applyFont="0" applyFill="0" applyBorder="0" applyAlignment="0" applyProtection="0"/>
    <xf numFmtId="0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4" fontId="133" fillId="0" borderId="0" applyFont="0" applyFill="0" applyBorder="0" applyAlignment="0" applyProtection="0"/>
    <xf numFmtId="218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19" fontId="37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4" fillId="0" borderId="0" applyFill="0" applyBorder="0">
      <alignment/>
      <protection/>
    </xf>
    <xf numFmtId="196" fontId="53" fillId="0" borderId="0">
      <alignment horizontal="right"/>
      <protection/>
    </xf>
    <xf numFmtId="192" fontId="53" fillId="0" borderId="0">
      <alignment horizontal="right"/>
      <protection locked="0"/>
    </xf>
    <xf numFmtId="192" fontId="53" fillId="0" borderId="0">
      <alignment/>
      <protection/>
    </xf>
    <xf numFmtId="222" fontId="53" fillId="0" borderId="0">
      <alignment horizontal="right"/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8" fontId="37" fillId="0" borderId="0" applyFill="0" applyBorder="0" applyProtection="0">
      <alignment horizontal="center"/>
    </xf>
    <xf numFmtId="6" fontId="37" fillId="0" borderId="0">
      <alignment horizontal="center"/>
      <protection/>
    </xf>
    <xf numFmtId="8" fontId="37" fillId="0" borderId="0" applyFill="0" applyBorder="0" applyProtection="0">
      <alignment horizontal="center"/>
    </xf>
    <xf numFmtId="0" fontId="59" fillId="0" borderId="9" applyNumberFormat="0" applyFont="0" applyFill="0" applyAlignment="0" applyProtection="0"/>
    <xf numFmtId="195" fontId="53" fillId="0" borderId="0">
      <alignment/>
      <protection/>
    </xf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2" fillId="0" borderId="0" applyNumberFormat="0" applyAlignment="0">
      <protection/>
    </xf>
    <xf numFmtId="223" fontId="2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37" fillId="51" borderId="0" applyNumberFormat="0" applyFont="0" applyBorder="0" applyAlignment="0" applyProtection="0"/>
    <xf numFmtId="0" fontId="63" fillId="0" borderId="0" applyNumberFormat="0" applyFill="0" applyBorder="0" applyAlignment="0" applyProtection="0"/>
    <xf numFmtId="224" fontId="64" fillId="0" borderId="0" applyFill="0" applyBorder="0">
      <alignment/>
      <protection/>
    </xf>
    <xf numFmtId="15" fontId="65" fillId="0" borderId="0" applyFill="0" applyBorder="0" applyProtection="0">
      <alignment horizontal="center"/>
    </xf>
    <xf numFmtId="0" fontId="37" fillId="52" borderId="0" applyNumberFormat="0" applyFont="0" applyBorder="0" applyAlignment="0" applyProtection="0"/>
    <xf numFmtId="225" fontId="66" fillId="44" borderId="10" applyAlignment="0" applyProtection="0"/>
    <xf numFmtId="226" fontId="67" fillId="0" borderId="0" applyNumberFormat="0" applyFill="0" applyBorder="0" applyAlignment="0" applyProtection="0"/>
    <xf numFmtId="226" fontId="68" fillId="0" borderId="0" applyNumberFormat="0" applyFill="0" applyBorder="0" applyAlignment="0" applyProtection="0"/>
    <xf numFmtId="15" fontId="41" fillId="43" borderId="11">
      <alignment horizontal="center"/>
      <protection locked="0"/>
    </xf>
    <xf numFmtId="227" fontId="41" fillId="43" borderId="11" applyAlignment="0">
      <protection locked="0"/>
    </xf>
    <xf numFmtId="226" fontId="41" fillId="43" borderId="11" applyAlignment="0">
      <protection locked="0"/>
    </xf>
    <xf numFmtId="226" fontId="65" fillId="0" borderId="0" applyFill="0" applyBorder="0" applyAlignment="0" applyProtection="0"/>
    <xf numFmtId="227" fontId="65" fillId="0" borderId="0" applyFill="0" applyBorder="0" applyAlignment="0" applyProtection="0"/>
    <xf numFmtId="228" fontId="65" fillId="0" borderId="0" applyFill="0" applyBorder="0" applyAlignment="0" applyProtection="0"/>
    <xf numFmtId="0" fontId="37" fillId="0" borderId="12" applyNumberFormat="0" applyFont="0" applyAlignment="0" applyProtection="0"/>
    <xf numFmtId="0" fontId="37" fillId="0" borderId="13" applyNumberFormat="0" applyFont="0" applyAlignment="0" applyProtection="0"/>
    <xf numFmtId="0" fontId="37" fillId="53" borderId="0" applyNumberFormat="0" applyFont="0" applyBorder="0" applyAlignment="0" applyProtection="0"/>
    <xf numFmtId="2" fontId="4" fillId="0" borderId="0" applyFont="0" applyFill="0" applyBorder="0" applyAlignment="0" applyProtection="0"/>
    <xf numFmtId="0" fontId="69" fillId="0" borderId="0">
      <alignment/>
      <protection/>
    </xf>
    <xf numFmtId="0" fontId="70" fillId="0" borderId="0" applyFill="0" applyBorder="0" applyProtection="0">
      <alignment horizontal="left"/>
    </xf>
    <xf numFmtId="4" fontId="71" fillId="0" borderId="0">
      <alignment/>
      <protection locked="0"/>
    </xf>
    <xf numFmtId="10" fontId="72" fillId="54" borderId="2" applyNumberFormat="0" applyFill="0" applyBorder="0" applyAlignment="0" applyProtection="0"/>
    <xf numFmtId="0" fontId="26" fillId="41" borderId="0" applyFont="0" applyFill="0" applyBorder="0" applyAlignment="0" applyProtection="0"/>
    <xf numFmtId="0" fontId="139" fillId="55" borderId="0" applyNumberFormat="0" applyBorder="0" applyAlignment="0" applyProtection="0"/>
    <xf numFmtId="38" fontId="2" fillId="44" borderId="0" applyNumberFormat="0" applyBorder="0" applyAlignment="0" applyProtection="0"/>
    <xf numFmtId="0" fontId="59" fillId="0" borderId="0" applyFont="0" applyFill="0" applyBorder="0" applyAlignment="0" applyProtection="0"/>
    <xf numFmtId="0" fontId="73" fillId="0" borderId="0" applyProtection="0">
      <alignment horizontal="right"/>
    </xf>
    <xf numFmtId="0" fontId="6" fillId="0" borderId="14" applyNumberFormat="0" applyAlignment="0" applyProtection="0"/>
    <xf numFmtId="0" fontId="6" fillId="0" borderId="10">
      <alignment horizontal="left" vertical="center"/>
      <protection/>
    </xf>
    <xf numFmtId="0" fontId="1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0" fillId="0" borderId="15" applyNumberFormat="0" applyFill="0" applyAlignment="0" applyProtection="0"/>
    <xf numFmtId="0" fontId="140" fillId="0" borderId="0" applyNumberFormat="0" applyFill="0" applyBorder="0" applyAlignment="0" applyProtection="0"/>
    <xf numFmtId="0" fontId="20" fillId="0" borderId="16">
      <alignment/>
      <protection/>
    </xf>
    <xf numFmtId="0" fontId="21" fillId="0" borderId="0">
      <alignment/>
      <protection/>
    </xf>
    <xf numFmtId="229" fontId="74" fillId="0" borderId="0">
      <alignment horizontal="right"/>
      <protection/>
    </xf>
    <xf numFmtId="0" fontId="41" fillId="0" borderId="17" applyNumberFormat="0" applyFill="0" applyAlignment="0" applyProtection="0"/>
    <xf numFmtId="0" fontId="40" fillId="0" borderId="0">
      <alignment wrapText="1"/>
      <protection/>
    </xf>
    <xf numFmtId="0" fontId="141" fillId="56" borderId="6" applyNumberFormat="0" applyAlignment="0" applyProtection="0"/>
    <xf numFmtId="10" fontId="2" fillId="57" borderId="2" applyNumberFormat="0" applyBorder="0" applyAlignment="0" applyProtection="0"/>
    <xf numFmtId="0" fontId="41" fillId="0" borderId="0" applyNumberFormat="0" applyFill="0" applyBorder="0" applyAlignment="0">
      <protection locked="0"/>
    </xf>
    <xf numFmtId="0" fontId="75" fillId="57" borderId="0">
      <alignment/>
      <protection/>
    </xf>
    <xf numFmtId="208" fontId="26" fillId="58" borderId="0">
      <alignment/>
      <protection locked="0"/>
    </xf>
    <xf numFmtId="230" fontId="37" fillId="0" borderId="0">
      <alignment/>
      <protection/>
    </xf>
    <xf numFmtId="0" fontId="142" fillId="0" borderId="18" applyNumberFormat="0" applyFill="0" applyAlignment="0" applyProtection="0"/>
    <xf numFmtId="40" fontId="76" fillId="0" borderId="0">
      <alignment horizontal="right"/>
      <protection/>
    </xf>
    <xf numFmtId="37" fontId="3" fillId="0" borderId="0">
      <alignment/>
      <protection/>
    </xf>
    <xf numFmtId="0" fontId="77" fillId="0" borderId="0">
      <alignment vertical="center"/>
      <protection/>
    </xf>
    <xf numFmtId="0" fontId="4" fillId="0" borderId="0" applyNumberFormat="0" applyFill="0" applyBorder="0" applyAlignment="0" applyProtection="0"/>
    <xf numFmtId="0" fontId="78" fillId="0" borderId="16">
      <alignment/>
      <protection/>
    </xf>
    <xf numFmtId="231" fontId="37" fillId="0" borderId="0" applyFill="0" applyBorder="0" applyProtection="0">
      <alignment horizontal="center"/>
    </xf>
    <xf numFmtId="232" fontId="37" fillId="0" borderId="0" applyFont="0" applyFill="0" applyBorder="0" applyAlignment="0" applyProtection="0"/>
    <xf numFmtId="233" fontId="2" fillId="0" borderId="0" applyFont="0" applyFill="0" applyBorder="0" applyAlignment="0" applyProtection="0"/>
    <xf numFmtId="0" fontId="143" fillId="59" borderId="0" applyNumberFormat="0" applyBorder="0" applyAlignment="0" applyProtection="0"/>
    <xf numFmtId="226" fontId="4" fillId="51" borderId="0">
      <alignment/>
      <protection/>
    </xf>
    <xf numFmtId="226" fontId="63" fillId="0" borderId="0">
      <alignment/>
      <protection/>
    </xf>
    <xf numFmtId="224" fontId="64" fillId="0" borderId="0">
      <alignment/>
      <protection/>
    </xf>
    <xf numFmtId="15" fontId="65" fillId="0" borderId="0">
      <alignment horizontal="center"/>
      <protection/>
    </xf>
    <xf numFmtId="226" fontId="4" fillId="52" borderId="0">
      <alignment/>
      <protection/>
    </xf>
    <xf numFmtId="225" fontId="66" fillId="44" borderId="10">
      <alignment/>
      <protection/>
    </xf>
    <xf numFmtId="226" fontId="67" fillId="0" borderId="0">
      <alignment/>
      <protection/>
    </xf>
    <xf numFmtId="226" fontId="68" fillId="0" borderId="0">
      <alignment/>
      <protection/>
    </xf>
    <xf numFmtId="15" fontId="41" fillId="43" borderId="11">
      <alignment horizontal="center"/>
      <protection locked="0"/>
    </xf>
    <xf numFmtId="227" fontId="41" fillId="43" borderId="11">
      <alignment/>
      <protection locked="0"/>
    </xf>
    <xf numFmtId="226" fontId="41" fillId="43" borderId="11">
      <alignment/>
      <protection locked="0"/>
    </xf>
    <xf numFmtId="226" fontId="65" fillId="0" borderId="0">
      <alignment/>
      <protection/>
    </xf>
    <xf numFmtId="227" fontId="65" fillId="0" borderId="0">
      <alignment/>
      <protection/>
    </xf>
    <xf numFmtId="228" fontId="65" fillId="0" borderId="0">
      <alignment/>
      <protection/>
    </xf>
    <xf numFmtId="226" fontId="4" fillId="0" borderId="12">
      <alignment/>
      <protection/>
    </xf>
    <xf numFmtId="226" fontId="4" fillId="0" borderId="13">
      <alignment/>
      <protection/>
    </xf>
    <xf numFmtId="226" fontId="4" fillId="53" borderId="0">
      <alignment/>
      <protection/>
    </xf>
    <xf numFmtId="37" fontId="79" fillId="0" borderId="0">
      <alignment/>
      <protection/>
    </xf>
    <xf numFmtId="0" fontId="4" fillId="0" borderId="0">
      <alignment/>
      <protection/>
    </xf>
    <xf numFmtId="234" fontId="44" fillId="0" borderId="0">
      <alignment/>
      <protection/>
    </xf>
    <xf numFmtId="234" fontId="44" fillId="0" borderId="3">
      <alignment/>
      <protection/>
    </xf>
    <xf numFmtId="234" fontId="44" fillId="0" borderId="19">
      <alignment/>
      <protection/>
    </xf>
    <xf numFmtId="235" fontId="53" fillId="0" borderId="0">
      <alignment/>
      <protection/>
    </xf>
    <xf numFmtId="236" fontId="53" fillId="0" borderId="0">
      <alignment/>
      <protection/>
    </xf>
    <xf numFmtId="237" fontId="5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0" fillId="0" borderId="0" applyProtection="0">
      <alignment/>
    </xf>
    <xf numFmtId="0" fontId="133" fillId="0" borderId="0">
      <alignment/>
      <protection/>
    </xf>
    <xf numFmtId="0" fontId="4" fillId="0" borderId="0">
      <alignment/>
      <protection/>
    </xf>
    <xf numFmtId="173" fontId="0" fillId="0" borderId="0" applyProtection="0">
      <alignment/>
    </xf>
    <xf numFmtId="0" fontId="133" fillId="0" borderId="0">
      <alignment/>
      <protection/>
    </xf>
    <xf numFmtId="210" fontId="51" fillId="0" borderId="19">
      <alignment/>
      <protection/>
    </xf>
    <xf numFmtId="0" fontId="41" fillId="0" borderId="0" applyFill="0" applyBorder="0">
      <alignment/>
      <protection locked="0"/>
    </xf>
    <xf numFmtId="0" fontId="0" fillId="0" borderId="0" applyProtection="0">
      <alignment/>
    </xf>
    <xf numFmtId="238" fontId="11" fillId="0" borderId="0" applyFont="0" applyFill="0" applyBorder="0" applyAlignment="0" applyProtection="0"/>
    <xf numFmtId="0" fontId="80" fillId="0" borderId="0">
      <alignment/>
      <protection/>
    </xf>
    <xf numFmtId="0" fontId="0" fillId="60" borderId="20" applyNumberFormat="0" applyFont="0" applyAlignment="0" applyProtection="0"/>
    <xf numFmtId="0" fontId="4" fillId="0" borderId="0">
      <alignment/>
      <protection/>
    </xf>
    <xf numFmtId="0" fontId="144" fillId="45" borderId="21" applyNumberFormat="0" applyAlignment="0" applyProtection="0"/>
    <xf numFmtId="40" fontId="65" fillId="61" borderId="0">
      <alignment horizontal="right"/>
      <protection/>
    </xf>
    <xf numFmtId="0" fontId="81" fillId="62" borderId="0">
      <alignment horizontal="center"/>
      <protection/>
    </xf>
    <xf numFmtId="0" fontId="82" fillId="63" borderId="0">
      <alignment/>
      <protection/>
    </xf>
    <xf numFmtId="0" fontId="83" fillId="61" borderId="0" applyBorder="0">
      <alignment horizontal="centerContinuous"/>
      <protection/>
    </xf>
    <xf numFmtId="0" fontId="84" fillId="63" borderId="0" applyBorder="0">
      <alignment horizontal="centerContinuous"/>
      <protection/>
    </xf>
    <xf numFmtId="0" fontId="37" fillId="64" borderId="0" applyNumberFormat="0" applyFont="0" applyBorder="0" applyAlignment="0">
      <protection/>
    </xf>
    <xf numFmtId="1" fontId="85" fillId="0" borderId="0" applyProtection="0">
      <alignment horizontal="right" vertical="center"/>
    </xf>
    <xf numFmtId="177" fontId="35" fillId="0" borderId="0">
      <alignment horizontal="left"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9" fontId="53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40" fontId="26" fillId="47" borderId="0" applyBorder="0" applyAlignment="0">
      <protection locked="0"/>
    </xf>
    <xf numFmtId="9" fontId="53" fillId="0" borderId="0">
      <alignment/>
      <protection/>
    </xf>
    <xf numFmtId="170" fontId="53" fillId="0" borderId="0">
      <alignment/>
      <protection/>
    </xf>
    <xf numFmtId="10" fontId="53" fillId="0" borderId="0">
      <alignment/>
      <protection/>
    </xf>
    <xf numFmtId="241" fontId="4" fillId="0" borderId="0" applyFont="0" applyFill="0" applyBorder="0" applyAlignment="0" applyProtection="0"/>
    <xf numFmtId="242" fontId="51" fillId="0" borderId="0">
      <alignment/>
      <protection/>
    </xf>
    <xf numFmtId="243" fontId="51" fillId="0" borderId="0">
      <alignment/>
      <protection/>
    </xf>
    <xf numFmtId="243" fontId="53" fillId="0" borderId="0">
      <alignment/>
      <protection/>
    </xf>
    <xf numFmtId="40" fontId="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" fontId="4" fillId="0" borderId="0">
      <alignment horizontal="left" vertical="top"/>
      <protection/>
    </xf>
    <xf numFmtId="0" fontId="23" fillId="0" borderId="16">
      <alignment horizontal="center"/>
      <protection/>
    </xf>
    <xf numFmtId="3" fontId="22" fillId="0" borderId="0" applyFont="0" applyFill="0" applyBorder="0" applyAlignment="0" applyProtection="0"/>
    <xf numFmtId="0" fontId="22" fillId="65" borderId="0" applyNumberFormat="0" applyFont="0" applyBorder="0" applyAlignment="0" applyProtection="0"/>
    <xf numFmtId="3" fontId="4" fillId="0" borderId="0">
      <alignment horizontal="right" vertical="top"/>
      <protection/>
    </xf>
    <xf numFmtId="41" fontId="11" fillId="44" borderId="22" applyFill="0">
      <alignment/>
      <protection/>
    </xf>
    <xf numFmtId="0" fontId="24" fillId="0" borderId="0">
      <alignment horizontal="left" indent="7"/>
      <protection/>
    </xf>
    <xf numFmtId="41" fontId="11" fillId="0" borderId="22" applyFill="0">
      <alignment horizontal="left" indent="2"/>
      <protection/>
    </xf>
    <xf numFmtId="173" fontId="25" fillId="0" borderId="3" applyFill="0">
      <alignment horizontal="right"/>
      <protection/>
    </xf>
    <xf numFmtId="0" fontId="26" fillId="0" borderId="2" applyNumberFormat="0" applyFont="0" applyBorder="0">
      <alignment horizontal="right"/>
      <protection/>
    </xf>
    <xf numFmtId="0" fontId="27" fillId="0" borderId="0" applyFill="0">
      <alignment/>
      <protection/>
    </xf>
    <xf numFmtId="0" fontId="6" fillId="0" borderId="0" applyFill="0">
      <alignment/>
      <protection/>
    </xf>
    <xf numFmtId="4" fontId="25" fillId="0" borderId="3" applyFill="0">
      <alignment/>
      <protection/>
    </xf>
    <xf numFmtId="0" fontId="4" fillId="0" borderId="0" applyNumberFormat="0" applyFont="0" applyBorder="0" applyAlignment="0">
      <protection/>
    </xf>
    <xf numFmtId="0" fontId="9" fillId="0" borderId="0" applyFill="0">
      <alignment horizontal="left" indent="1"/>
      <protection/>
    </xf>
    <xf numFmtId="0" fontId="28" fillId="0" borderId="0" applyFill="0">
      <alignment horizontal="left" indent="1"/>
      <protection/>
    </xf>
    <xf numFmtId="4" fontId="12" fillId="0" borderId="0" applyFill="0">
      <alignment/>
      <protection/>
    </xf>
    <xf numFmtId="0" fontId="4" fillId="0" borderId="0" applyNumberFormat="0" applyFont="0" applyFill="0" applyBorder="0" applyAlignment="0">
      <protection/>
    </xf>
    <xf numFmtId="0" fontId="9" fillId="0" borderId="0" applyFill="0">
      <alignment horizontal="left" indent="2"/>
      <protection/>
    </xf>
    <xf numFmtId="0" fontId="6" fillId="0" borderId="0" applyFill="0">
      <alignment horizontal="left" indent="2"/>
      <protection/>
    </xf>
    <xf numFmtId="4" fontId="12" fillId="0" borderId="0" applyFill="0">
      <alignment/>
      <protection/>
    </xf>
    <xf numFmtId="0" fontId="4" fillId="0" borderId="0" applyNumberFormat="0" applyFont="0" applyBorder="0" applyAlignment="0">
      <protection/>
    </xf>
    <xf numFmtId="0" fontId="29" fillId="0" borderId="0">
      <alignment horizontal="left" indent="3"/>
      <protection/>
    </xf>
    <xf numFmtId="0" fontId="30" fillId="0" borderId="0" applyFill="0">
      <alignment horizontal="left" indent="3"/>
      <protection/>
    </xf>
    <xf numFmtId="4" fontId="12" fillId="0" borderId="0" applyFill="0">
      <alignment/>
      <protection/>
    </xf>
    <xf numFmtId="0" fontId="4" fillId="0" borderId="0" applyNumberFormat="0" applyFont="0" applyBorder="0" applyAlignment="0">
      <protection/>
    </xf>
    <xf numFmtId="0" fontId="13" fillId="0" borderId="0">
      <alignment horizontal="left" indent="4"/>
      <protection/>
    </xf>
    <xf numFmtId="0" fontId="4" fillId="0" borderId="0" applyFill="0">
      <alignment horizontal="left" indent="4"/>
      <protection/>
    </xf>
    <xf numFmtId="4" fontId="14" fillId="0" borderId="0" applyFill="0">
      <alignment/>
      <protection/>
    </xf>
    <xf numFmtId="0" fontId="4" fillId="0" borderId="0" applyNumberFormat="0" applyFont="0" applyBorder="0" applyAlignment="0">
      <protection/>
    </xf>
    <xf numFmtId="0" fontId="15" fillId="0" borderId="0">
      <alignment horizontal="left" indent="5"/>
      <protection/>
    </xf>
    <xf numFmtId="0" fontId="16" fillId="0" borderId="0" applyFill="0">
      <alignment horizontal="left" indent="5"/>
      <protection/>
    </xf>
    <xf numFmtId="4" fontId="17" fillId="0" borderId="0" applyFill="0">
      <alignment/>
      <protection/>
    </xf>
    <xf numFmtId="0" fontId="4" fillId="0" borderId="0" applyNumberFormat="0" applyFont="0" applyFill="0" applyBorder="0" applyAlignment="0">
      <protection/>
    </xf>
    <xf numFmtId="0" fontId="18" fillId="0" borderId="0" applyFill="0">
      <alignment horizontal="left" indent="6"/>
      <protection/>
    </xf>
    <xf numFmtId="0" fontId="14" fillId="0" borderId="0" applyFill="0">
      <alignment horizontal="left" indent="6"/>
      <protection/>
    </xf>
    <xf numFmtId="0" fontId="86" fillId="0" borderId="0">
      <alignment/>
      <protection/>
    </xf>
    <xf numFmtId="14" fontId="87" fillId="0" borderId="0" applyNumberFormat="0" applyFill="0" applyBorder="0" applyAlignment="0" applyProtection="0"/>
    <xf numFmtId="177" fontId="88" fillId="0" borderId="0">
      <alignment/>
      <protection/>
    </xf>
    <xf numFmtId="0" fontId="88" fillId="0" borderId="23">
      <alignment horizontal="centerContinuous"/>
      <protection/>
    </xf>
    <xf numFmtId="0" fontId="88" fillId="0" borderId="23">
      <alignment/>
      <protection locked="0"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8" fillId="0" borderId="23">
      <alignment/>
      <protection locked="0"/>
    </xf>
    <xf numFmtId="177" fontId="88" fillId="0" borderId="0">
      <alignment/>
      <protection/>
    </xf>
    <xf numFmtId="0" fontId="88" fillId="0" borderId="23">
      <alignment horizontal="centerContinuous"/>
      <protection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8" fillId="0" borderId="23">
      <alignment/>
      <protection locked="0"/>
    </xf>
    <xf numFmtId="177" fontId="88" fillId="0" borderId="0">
      <alignment/>
      <protection/>
    </xf>
    <xf numFmtId="0" fontId="88" fillId="0" borderId="23">
      <alignment/>
      <protection locked="0"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8" fillId="0" borderId="23">
      <alignment/>
      <protection locked="0"/>
    </xf>
    <xf numFmtId="0" fontId="88" fillId="0" borderId="23">
      <alignment horizontal="centerContinuous"/>
      <protection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8" fillId="0" borderId="23">
      <alignment horizontal="centerContinuous"/>
      <protection/>
    </xf>
    <xf numFmtId="0" fontId="88" fillId="0" borderId="23">
      <alignment/>
      <protection locked="0"/>
    </xf>
    <xf numFmtId="177" fontId="88" fillId="0" borderId="0">
      <alignment/>
      <protection/>
    </xf>
    <xf numFmtId="0" fontId="88" fillId="0" borderId="0">
      <alignment/>
      <protection/>
    </xf>
    <xf numFmtId="177" fontId="88" fillId="0" borderId="0">
      <alignment/>
      <protection/>
    </xf>
    <xf numFmtId="0" fontId="88" fillId="0" borderId="23">
      <alignment horizontal="centerContinuous"/>
      <protection/>
    </xf>
    <xf numFmtId="0" fontId="88" fillId="0" borderId="23">
      <alignment/>
      <protection locked="0"/>
    </xf>
    <xf numFmtId="177" fontId="88" fillId="0" borderId="0">
      <alignment/>
      <protection/>
    </xf>
    <xf numFmtId="0" fontId="88" fillId="0" borderId="23">
      <alignment horizontal="centerContinuous"/>
      <protection/>
    </xf>
    <xf numFmtId="0" fontId="88" fillId="0" borderId="23">
      <alignment/>
      <protection locked="0"/>
    </xf>
    <xf numFmtId="0" fontId="88" fillId="0" borderId="23">
      <alignment horizontal="centerContinuous"/>
      <protection/>
    </xf>
    <xf numFmtId="0" fontId="88" fillId="0" borderId="23">
      <alignment/>
      <protection locked="0"/>
    </xf>
    <xf numFmtId="0" fontId="88" fillId="0" borderId="23">
      <alignment/>
      <protection locked="0"/>
    </xf>
    <xf numFmtId="177" fontId="88" fillId="0" borderId="0">
      <alignment/>
      <protection/>
    </xf>
    <xf numFmtId="0" fontId="88" fillId="0" borderId="23">
      <alignment/>
      <protection locked="0"/>
    </xf>
    <xf numFmtId="0" fontId="88" fillId="0" borderId="23">
      <alignment horizontal="centerContinuous"/>
      <protection/>
    </xf>
    <xf numFmtId="0" fontId="88" fillId="0" borderId="23">
      <alignment horizontal="centerContinuous"/>
      <protection/>
    </xf>
    <xf numFmtId="0" fontId="88" fillId="0" borderId="23">
      <alignment/>
      <protection locked="0"/>
    </xf>
    <xf numFmtId="177" fontId="88" fillId="0" borderId="0">
      <alignment/>
      <protection/>
    </xf>
    <xf numFmtId="0" fontId="88" fillId="0" borderId="23">
      <alignment horizontal="centerContinuous"/>
      <protection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8" fillId="0" borderId="23">
      <alignment/>
      <protection locked="0"/>
    </xf>
    <xf numFmtId="0" fontId="88" fillId="0" borderId="23">
      <alignment horizontal="centerContinuous"/>
      <protection/>
    </xf>
    <xf numFmtId="177" fontId="88" fillId="0" borderId="0">
      <alignment/>
      <protection/>
    </xf>
    <xf numFmtId="0" fontId="89" fillId="0" borderId="24">
      <alignment vertical="center"/>
      <protection/>
    </xf>
    <xf numFmtId="4" fontId="66" fillId="43" borderId="25" applyNumberFormat="0" applyProtection="0">
      <alignment vertical="center"/>
    </xf>
    <xf numFmtId="4" fontId="90" fillId="43" borderId="25" applyNumberFormat="0" applyProtection="0">
      <alignment vertical="center"/>
    </xf>
    <xf numFmtId="4" fontId="91" fillId="43" borderId="25" applyNumberFormat="0" applyProtection="0">
      <alignment horizontal="left" vertical="center" indent="1"/>
    </xf>
    <xf numFmtId="0" fontId="92" fillId="43" borderId="25" applyNumberFormat="0" applyProtection="0">
      <alignment horizontal="left" vertical="top" indent="1"/>
    </xf>
    <xf numFmtId="4" fontId="91" fillId="66" borderId="0" applyNumberFormat="0" applyProtection="0">
      <alignment horizontal="left" vertical="center" indent="1"/>
    </xf>
    <xf numFmtId="4" fontId="91" fillId="67" borderId="25" applyNumberFormat="0" applyProtection="0">
      <alignment horizontal="right" vertical="center"/>
    </xf>
    <xf numFmtId="4" fontId="91" fillId="52" borderId="25" applyNumberFormat="0" applyProtection="0">
      <alignment horizontal="right" vertical="center"/>
    </xf>
    <xf numFmtId="4" fontId="91" fillId="58" borderId="25" applyNumberFormat="0" applyProtection="0">
      <alignment horizontal="right" vertical="center"/>
    </xf>
    <xf numFmtId="4" fontId="91" fillId="68" borderId="25" applyNumberFormat="0" applyProtection="0">
      <alignment horizontal="right" vertical="center"/>
    </xf>
    <xf numFmtId="4" fontId="91" fillId="69" borderId="25" applyNumberFormat="0" applyProtection="0">
      <alignment horizontal="right" vertical="center"/>
    </xf>
    <xf numFmtId="4" fontId="91" fillId="70" borderId="25" applyNumberFormat="0" applyProtection="0">
      <alignment horizontal="right" vertical="center"/>
    </xf>
    <xf numFmtId="4" fontId="91" fillId="71" borderId="25" applyNumberFormat="0" applyProtection="0">
      <alignment horizontal="right" vertical="center"/>
    </xf>
    <xf numFmtId="4" fontId="91" fillId="72" borderId="25" applyNumberFormat="0" applyProtection="0">
      <alignment horizontal="right" vertical="center"/>
    </xf>
    <xf numFmtId="4" fontId="91" fillId="73" borderId="25" applyNumberFormat="0" applyProtection="0">
      <alignment horizontal="right" vertical="center"/>
    </xf>
    <xf numFmtId="4" fontId="66" fillId="74" borderId="26" applyNumberFormat="0" applyProtection="0">
      <alignment horizontal="left" vertical="center" indent="1"/>
    </xf>
    <xf numFmtId="4" fontId="66" fillId="41" borderId="0" applyNumberFormat="0" applyProtection="0">
      <alignment horizontal="left" vertical="center" indent="1"/>
    </xf>
    <xf numFmtId="4" fontId="66" fillId="66" borderId="0" applyNumberFormat="0" applyProtection="0">
      <alignment horizontal="left" vertical="center" indent="1"/>
    </xf>
    <xf numFmtId="4" fontId="91" fillId="41" borderId="25" applyNumberFormat="0" applyProtection="0">
      <alignment horizontal="right" vertical="center"/>
    </xf>
    <xf numFmtId="4" fontId="65" fillId="41" borderId="0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2" fillId="44" borderId="27" applyNumberFormat="0" applyProtection="0">
      <alignment horizontal="left" vertical="center" indent="1"/>
    </xf>
    <xf numFmtId="0" fontId="2" fillId="66" borderId="25" applyNumberFormat="0" applyProtection="0">
      <alignment horizontal="left" vertical="top" indent="1"/>
    </xf>
    <xf numFmtId="0" fontId="2" fillId="75" borderId="27" applyNumberFormat="0" applyProtection="0">
      <alignment horizontal="left" vertical="center" indent="1"/>
    </xf>
    <xf numFmtId="0" fontId="2" fillId="76" borderId="25" applyNumberFormat="0" applyProtection="0">
      <alignment horizontal="left" vertical="top" indent="1"/>
    </xf>
    <xf numFmtId="0" fontId="2" fillId="41" borderId="27" applyNumberFormat="0" applyProtection="0">
      <alignment horizontal="left" vertical="center" indent="1"/>
    </xf>
    <xf numFmtId="0" fontId="2" fillId="41" borderId="25" applyNumberFormat="0" applyProtection="0">
      <alignment horizontal="left" vertical="top" indent="1"/>
    </xf>
    <xf numFmtId="0" fontId="2" fillId="77" borderId="27" applyNumberFormat="0" applyProtection="0">
      <alignment horizontal="left" vertical="center" indent="1"/>
    </xf>
    <xf numFmtId="0" fontId="2" fillId="77" borderId="25" applyNumberFormat="0" applyProtection="0">
      <alignment horizontal="left" vertical="top" indent="1"/>
    </xf>
    <xf numFmtId="0" fontId="2" fillId="61" borderId="28" applyNumberFormat="0">
      <alignment/>
      <protection locked="0"/>
    </xf>
    <xf numFmtId="0" fontId="93" fillId="66" borderId="29" applyBorder="0">
      <alignment/>
      <protection/>
    </xf>
    <xf numFmtId="4" fontId="91" fillId="77" borderId="25" applyNumberFormat="0" applyProtection="0">
      <alignment vertical="center"/>
    </xf>
    <xf numFmtId="4" fontId="94" fillId="77" borderId="25" applyNumberFormat="0" applyProtection="0">
      <alignment vertical="center"/>
    </xf>
    <xf numFmtId="4" fontId="66" fillId="41" borderId="30" applyNumberFormat="0" applyProtection="0">
      <alignment horizontal="left" vertical="center" indent="1"/>
    </xf>
    <xf numFmtId="0" fontId="95" fillId="57" borderId="25" applyNumberFormat="0" applyProtection="0">
      <alignment horizontal="left" vertical="top" indent="1"/>
    </xf>
    <xf numFmtId="4" fontId="91" fillId="77" borderId="25" applyNumberFormat="0" applyProtection="0">
      <alignment horizontal="right" vertical="center"/>
    </xf>
    <xf numFmtId="4" fontId="94" fillId="77" borderId="25" applyNumberFormat="0" applyProtection="0">
      <alignment horizontal="right" vertical="center"/>
    </xf>
    <xf numFmtId="4" fontId="66" fillId="41" borderId="25" applyNumberFormat="0" applyProtection="0">
      <alignment horizontal="left" vertical="center" indent="1"/>
    </xf>
    <xf numFmtId="0" fontId="95" fillId="76" borderId="25" applyNumberFormat="0" applyProtection="0">
      <alignment horizontal="left" vertical="top" indent="1"/>
    </xf>
    <xf numFmtId="4" fontId="96" fillId="76" borderId="30" applyNumberFormat="0" applyProtection="0">
      <alignment horizontal="left" vertical="center" indent="1"/>
    </xf>
    <xf numFmtId="0" fontId="2" fillId="78" borderId="2">
      <alignment/>
      <protection/>
    </xf>
    <xf numFmtId="4" fontId="97" fillId="77" borderId="25" applyNumberFormat="0" applyProtection="0">
      <alignment horizontal="right" vertical="center"/>
    </xf>
    <xf numFmtId="0" fontId="98" fillId="62" borderId="0">
      <alignment/>
      <protection/>
    </xf>
    <xf numFmtId="0" fontId="3" fillId="79" borderId="0">
      <alignment/>
      <protection/>
    </xf>
    <xf numFmtId="0" fontId="6" fillId="0" borderId="0">
      <alignment/>
      <protection/>
    </xf>
    <xf numFmtId="40" fontId="99" fillId="0" borderId="0" applyFont="0" applyFill="0" applyBorder="0" applyAlignment="0" applyProtection="0"/>
    <xf numFmtId="210" fontId="51" fillId="80" borderId="0" applyFont="0">
      <alignment/>
      <protection/>
    </xf>
    <xf numFmtId="0" fontId="19" fillId="0" borderId="0">
      <alignment/>
      <protection/>
    </xf>
    <xf numFmtId="0" fontId="100" fillId="0" borderId="0" applyNumberFormat="0" applyFill="0" applyBorder="0" applyAlignment="0" applyProtection="0"/>
    <xf numFmtId="1" fontId="4" fillId="0" borderId="0">
      <alignment/>
      <protection/>
    </xf>
    <xf numFmtId="0" fontId="22" fillId="0" borderId="0">
      <alignment textRotation="90"/>
      <protection/>
    </xf>
    <xf numFmtId="244" fontId="101" fillId="0" borderId="0">
      <alignment vertical="center"/>
      <protection/>
    </xf>
    <xf numFmtId="0" fontId="65" fillId="0" borderId="0">
      <alignment/>
      <protection/>
    </xf>
    <xf numFmtId="0" fontId="4" fillId="81" borderId="0">
      <alignment/>
      <protection/>
    </xf>
    <xf numFmtId="0" fontId="4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102" fillId="41" borderId="0">
      <alignment/>
      <protection/>
    </xf>
    <xf numFmtId="0" fontId="103" fillId="0" borderId="0">
      <alignment horizontal="left" vertical="center"/>
      <protection/>
    </xf>
    <xf numFmtId="40" fontId="104" fillId="0" borderId="0" applyBorder="0">
      <alignment horizontal="right"/>
      <protection/>
    </xf>
    <xf numFmtId="37" fontId="26" fillId="0" borderId="5" applyNumberFormat="0">
      <alignment/>
      <protection/>
    </xf>
    <xf numFmtId="0" fontId="105" fillId="0" borderId="31" applyNumberFormat="0" applyAlignment="0" applyProtection="0"/>
    <xf numFmtId="0" fontId="4" fillId="44" borderId="8" applyNumberFormat="0" applyFont="0" applyAlignment="0">
      <protection/>
    </xf>
    <xf numFmtId="0" fontId="106" fillId="0" borderId="0" applyBorder="0" applyProtection="0">
      <alignment vertical="center"/>
    </xf>
    <xf numFmtId="0" fontId="106" fillId="0" borderId="3" applyBorder="0" applyProtection="0">
      <alignment horizontal="right" vertical="center"/>
    </xf>
    <xf numFmtId="0" fontId="107" fillId="82" borderId="0" applyBorder="0" applyProtection="0">
      <alignment horizontal="centerContinuous" vertical="center"/>
    </xf>
    <xf numFmtId="0" fontId="107" fillId="83" borderId="3" applyBorder="0" applyProtection="0">
      <alignment horizontal="centerContinuous" vertical="center"/>
    </xf>
    <xf numFmtId="0" fontId="108" fillId="0" borderId="0">
      <alignment/>
      <protection/>
    </xf>
    <xf numFmtId="0" fontId="80" fillId="0" borderId="0">
      <alignment/>
      <protection/>
    </xf>
    <xf numFmtId="0" fontId="109" fillId="0" borderId="0" applyFill="0" applyBorder="0" applyProtection="0">
      <alignment horizontal="left"/>
    </xf>
    <xf numFmtId="0" fontId="70" fillId="0" borderId="32" applyFill="0" applyBorder="0" applyProtection="0">
      <alignment horizontal="left" vertical="top"/>
    </xf>
    <xf numFmtId="0" fontId="46" fillId="0" borderId="0">
      <alignment horizontal="centerContinuous"/>
      <protection/>
    </xf>
    <xf numFmtId="49" fontId="37" fillId="0" borderId="0" applyFont="0" applyFill="0" applyBorder="0" applyAlignment="0" applyProtection="0"/>
    <xf numFmtId="0" fontId="110" fillId="0" borderId="0">
      <alignment/>
      <protection/>
    </xf>
    <xf numFmtId="0" fontId="111" fillId="0" borderId="0">
      <alignment/>
      <protection/>
    </xf>
    <xf numFmtId="0" fontId="145" fillId="0" borderId="0" applyNumberFormat="0" applyFill="0" applyBorder="0" applyAlignment="0" applyProtection="0"/>
    <xf numFmtId="0" fontId="33" fillId="57" borderId="0">
      <alignment horizontal="right"/>
      <protection/>
    </xf>
    <xf numFmtId="245" fontId="42" fillId="0" borderId="0">
      <alignment/>
      <protection/>
    </xf>
    <xf numFmtId="0" fontId="4" fillId="0" borderId="0" applyFont="0" applyFill="0" applyBorder="0" applyAlignment="0" applyProtection="0"/>
    <xf numFmtId="194" fontId="26" fillId="0" borderId="10" applyFill="0">
      <alignment/>
      <protection/>
    </xf>
    <xf numFmtId="37" fontId="26" fillId="0" borderId="33" applyNumberFormat="0" applyFill="0">
      <alignment/>
      <protection/>
    </xf>
    <xf numFmtId="0" fontId="112" fillId="0" borderId="0">
      <alignment horizontal="fill"/>
      <protection/>
    </xf>
    <xf numFmtId="37" fontId="2" fillId="43" borderId="0" applyNumberFormat="0" applyBorder="0" applyAlignment="0" applyProtection="0"/>
    <xf numFmtId="37" fontId="2" fillId="0" borderId="0">
      <alignment/>
      <protection/>
    </xf>
    <xf numFmtId="37" fontId="2" fillId="44" borderId="0" applyNumberFormat="0" applyBorder="0" applyAlignment="0" applyProtection="0"/>
    <xf numFmtId="3" fontId="113" fillId="0" borderId="17" applyProtection="0">
      <alignment/>
    </xf>
    <xf numFmtId="4" fontId="49" fillId="0" borderId="0">
      <alignment/>
      <protection locked="0"/>
    </xf>
    <xf numFmtId="246" fontId="4" fillId="0" borderId="0" applyFont="0" applyFill="0" applyBorder="0" applyAlignment="0" applyProtection="0"/>
    <xf numFmtId="247" fontId="4" fillId="0" borderId="0" applyFont="0" applyFill="0" applyBorder="0" applyAlignment="0" applyProtection="0"/>
    <xf numFmtId="0" fontId="4" fillId="0" borderId="0" applyFont="0" applyFill="0" applyBorder="0">
      <alignment horizontal="right" vertical="center" wrapText="1"/>
      <protection/>
    </xf>
    <xf numFmtId="0" fontId="146" fillId="0" borderId="0" applyNumberFormat="0" applyFill="0" applyBorder="0" applyAlignment="0" applyProtection="0"/>
    <xf numFmtId="229" fontId="12" fillId="0" borderId="0">
      <alignment/>
      <protection/>
    </xf>
    <xf numFmtId="1" fontId="114" fillId="0" borderId="0">
      <alignment horizontal="center"/>
      <protection/>
    </xf>
    <xf numFmtId="1" fontId="115" fillId="0" borderId="0">
      <alignment horizontal="centerContinuous"/>
      <protection/>
    </xf>
  </cellStyleXfs>
  <cellXfs count="237">
    <xf numFmtId="173" fontId="0" fillId="0" borderId="0" xfId="0" applyAlignment="1">
      <alignment/>
    </xf>
    <xf numFmtId="0" fontId="0" fillId="0" borderId="0" xfId="361" applyAlignment="1">
      <alignment/>
    </xf>
    <xf numFmtId="0" fontId="11" fillId="0" borderId="0" xfId="361" applyNumberFormat="1" applyFont="1" applyAlignment="1" applyProtection="1">
      <alignment/>
      <protection locked="0"/>
    </xf>
    <xf numFmtId="0" fontId="11" fillId="0" borderId="0" xfId="361" applyNumberFormat="1" applyFont="1" applyAlignment="1" applyProtection="1">
      <alignment horizontal="left"/>
      <protection locked="0"/>
    </xf>
    <xf numFmtId="0" fontId="11" fillId="0" borderId="0" xfId="361" applyNumberFormat="1" applyFont="1" applyAlignment="1" applyProtection="1">
      <alignment horizontal="center"/>
      <protection locked="0"/>
    </xf>
    <xf numFmtId="0" fontId="11" fillId="0" borderId="0" xfId="361" applyNumberFormat="1" applyFont="1" applyAlignment="1" applyProtection="1">
      <alignment horizontal="right"/>
      <protection locked="0"/>
    </xf>
    <xf numFmtId="0" fontId="0" fillId="0" borderId="0" xfId="361" applyNumberFormat="1" applyFont="1">
      <alignment/>
    </xf>
    <xf numFmtId="0" fontId="0" fillId="0" borderId="0" xfId="361" applyFont="1" applyAlignment="1">
      <alignment/>
    </xf>
    <xf numFmtId="0" fontId="11" fillId="0" borderId="0" xfId="361" applyNumberFormat="1" applyFont="1" applyProtection="1">
      <alignment/>
      <protection locked="0"/>
    </xf>
    <xf numFmtId="0" fontId="11" fillId="0" borderId="0" xfId="361" applyNumberFormat="1" applyFont="1" applyAlignment="1">
      <alignment horizontal="right"/>
    </xf>
    <xf numFmtId="0" fontId="11" fillId="0" borderId="0" xfId="361" applyNumberFormat="1" applyFont="1">
      <alignment/>
    </xf>
    <xf numFmtId="3" fontId="11" fillId="0" borderId="0" xfId="361" applyNumberFormat="1" applyFont="1" applyAlignment="1">
      <alignment/>
    </xf>
    <xf numFmtId="0" fontId="0" fillId="0" borderId="0" xfId="361" applyNumberFormat="1" applyAlignment="1" applyProtection="1">
      <alignment horizontal="center"/>
      <protection locked="0"/>
    </xf>
    <xf numFmtId="49" fontId="11" fillId="0" borderId="0" xfId="361" applyNumberFormat="1" applyFont="1" applyAlignment="1" quotePrefix="1">
      <alignment horizontal="center"/>
    </xf>
    <xf numFmtId="49" fontId="11" fillId="0" borderId="0" xfId="361" applyNumberFormat="1" applyFont="1">
      <alignment/>
    </xf>
    <xf numFmtId="0" fontId="0" fillId="0" borderId="16" xfId="361" applyNumberFormat="1" applyBorder="1" applyAlignment="1" applyProtection="1">
      <alignment horizontal="center"/>
      <protection locked="0"/>
    </xf>
    <xf numFmtId="0" fontId="11" fillId="0" borderId="16" xfId="361" applyNumberFormat="1" applyFont="1" applyBorder="1" applyAlignment="1" applyProtection="1">
      <alignment horizontal="center"/>
      <protection locked="0"/>
    </xf>
    <xf numFmtId="3" fontId="11" fillId="0" borderId="0" xfId="361" applyNumberFormat="1" applyFont="1">
      <alignment/>
    </xf>
    <xf numFmtId="0" fontId="11" fillId="0" borderId="0" xfId="361" applyNumberFormat="1" applyFont="1" applyAlignment="1">
      <alignment/>
    </xf>
    <xf numFmtId="3" fontId="11" fillId="0" borderId="0" xfId="361" applyNumberFormat="1" applyFont="1" applyFill="1" applyAlignment="1">
      <alignment/>
    </xf>
    <xf numFmtId="0" fontId="11" fillId="0" borderId="16" xfId="361" applyNumberFormat="1" applyFont="1" applyBorder="1" applyAlignment="1" applyProtection="1">
      <alignment horizontal="centerContinuous"/>
      <protection locked="0"/>
    </xf>
    <xf numFmtId="165" fontId="11" fillId="0" borderId="0" xfId="361" applyNumberFormat="1" applyFont="1" applyAlignment="1">
      <alignment/>
    </xf>
    <xf numFmtId="3" fontId="11" fillId="0" borderId="0" xfId="361" applyNumberFormat="1" applyFont="1" applyFill="1" applyBorder="1">
      <alignment/>
    </xf>
    <xf numFmtId="3" fontId="11" fillId="0" borderId="0" xfId="361" applyNumberFormat="1" applyFont="1" applyAlignment="1">
      <alignment horizontal="fill"/>
    </xf>
    <xf numFmtId="0" fontId="11" fillId="0" borderId="0" xfId="361" applyFont="1" applyAlignment="1">
      <alignment/>
    </xf>
    <xf numFmtId="0" fontId="11" fillId="0" borderId="0" xfId="361" applyNumberFormat="1" applyFont="1" applyAlignment="1">
      <alignment horizontal="left"/>
    </xf>
    <xf numFmtId="0" fontId="31" fillId="0" borderId="0" xfId="361" applyFont="1" applyAlignment="1" quotePrefix="1">
      <alignment horizontal="left"/>
    </xf>
    <xf numFmtId="0" fontId="32" fillId="0" borderId="0" xfId="361" applyFont="1" applyAlignment="1" quotePrefix="1">
      <alignment horizontal="left" indent="1"/>
    </xf>
    <xf numFmtId="3" fontId="0" fillId="0" borderId="0" xfId="361" applyNumberFormat="1" applyFont="1" applyAlignment="1">
      <alignment/>
    </xf>
    <xf numFmtId="0" fontId="11" fillId="0" borderId="0" xfId="361" applyNumberFormat="1" applyFont="1" applyAlignment="1">
      <alignment horizontal="center"/>
    </xf>
    <xf numFmtId="49" fontId="11" fillId="0" borderId="0" xfId="361" applyNumberFormat="1" applyFont="1" applyAlignment="1">
      <alignment horizontal="left"/>
    </xf>
    <xf numFmtId="3" fontId="6" fillId="0" borderId="0" xfId="361" applyNumberFormat="1" applyFont="1" applyAlignment="1">
      <alignment horizontal="center"/>
    </xf>
    <xf numFmtId="0" fontId="6" fillId="0" borderId="0" xfId="361" applyNumberFormat="1" applyFont="1" applyAlignment="1" applyProtection="1">
      <alignment horizontal="center"/>
      <protection locked="0"/>
    </xf>
    <xf numFmtId="0" fontId="6" fillId="0" borderId="0" xfId="361" applyFont="1" applyAlignment="1">
      <alignment horizontal="center"/>
    </xf>
    <xf numFmtId="3" fontId="6" fillId="0" borderId="0" xfId="361" applyNumberFormat="1" applyFont="1" applyAlignment="1">
      <alignment/>
    </xf>
    <xf numFmtId="0" fontId="6" fillId="0" borderId="0" xfId="361" applyNumberFormat="1" applyFont="1" applyAlignment="1">
      <alignment/>
    </xf>
    <xf numFmtId="164" fontId="11" fillId="0" borderId="0" xfId="361" applyNumberFormat="1" applyFont="1" applyAlignment="1">
      <alignment horizontal="center"/>
    </xf>
    <xf numFmtId="0" fontId="0" fillId="0" borderId="0" xfId="361" applyNumberFormat="1" applyProtection="1">
      <alignment/>
      <protection locked="0"/>
    </xf>
    <xf numFmtId="0" fontId="11" fillId="0" borderId="0" xfId="361" applyNumberFormat="1" applyFont="1" applyFill="1" applyAlignment="1">
      <alignment/>
    </xf>
    <xf numFmtId="171" fontId="11" fillId="0" borderId="0" xfId="361" applyNumberFormat="1" applyFont="1" applyFill="1" applyAlignment="1">
      <alignment horizontal="left"/>
    </xf>
    <xf numFmtId="3" fontId="34" fillId="0" borderId="0" xfId="0" applyNumberFormat="1" applyFont="1" applyAlignment="1">
      <alignment/>
    </xf>
    <xf numFmtId="165" fontId="11" fillId="0" borderId="0" xfId="361" applyNumberFormat="1" applyFont="1" applyAlignment="1">
      <alignment horizontal="center"/>
    </xf>
    <xf numFmtId="164" fontId="11" fillId="0" borderId="0" xfId="361" applyNumberFormat="1" applyFont="1" applyAlignment="1">
      <alignment horizontal="left"/>
    </xf>
    <xf numFmtId="10" fontId="11" fillId="0" borderId="0" xfId="361" applyNumberFormat="1" applyFont="1" applyAlignment="1">
      <alignment horizontal="left"/>
    </xf>
    <xf numFmtId="164" fontId="11" fillId="0" borderId="0" xfId="361" applyNumberFormat="1" applyFont="1" applyAlignment="1" applyProtection="1">
      <alignment horizontal="left"/>
      <protection locked="0"/>
    </xf>
    <xf numFmtId="166" fontId="11" fillId="0" borderId="0" xfId="361" applyNumberFormat="1" applyFont="1" applyAlignment="1">
      <alignment/>
    </xf>
    <xf numFmtId="0" fontId="35" fillId="0" borderId="0" xfId="361" applyFont="1" applyAlignment="1">
      <alignment/>
    </xf>
    <xf numFmtId="0" fontId="11" fillId="0" borderId="0" xfId="361" applyNumberFormat="1" applyFont="1" applyFill="1">
      <alignment/>
    </xf>
    <xf numFmtId="0" fontId="0" fillId="0" borderId="0" xfId="361" applyFill="1" applyAlignment="1">
      <alignment/>
    </xf>
    <xf numFmtId="0" fontId="0" fillId="0" borderId="0" xfId="361" applyFont="1" applyFill="1" applyAlignment="1">
      <alignment/>
    </xf>
    <xf numFmtId="49" fontId="11" fillId="0" borderId="0" xfId="361" applyNumberFormat="1" applyFont="1" applyFill="1">
      <alignment/>
    </xf>
    <xf numFmtId="3" fontId="11" fillId="0" borderId="0" xfId="361" applyNumberFormat="1" applyFont="1" applyFill="1" applyBorder="1" applyAlignment="1">
      <alignment horizontal="center"/>
    </xf>
    <xf numFmtId="0" fontId="0" fillId="0" borderId="0" xfId="361" applyNumberFormat="1" applyFill="1" applyAlignment="1" applyProtection="1">
      <alignment horizontal="center"/>
      <protection locked="0"/>
    </xf>
    <xf numFmtId="0" fontId="11" fillId="0" borderId="0" xfId="361" applyNumberFormat="1" applyFont="1" applyBorder="1" applyAlignment="1" applyProtection="1">
      <alignment horizontal="center"/>
      <protection locked="0"/>
    </xf>
    <xf numFmtId="0" fontId="36" fillId="0" borderId="0" xfId="361" applyFont="1" applyAlignment="1">
      <alignment/>
    </xf>
    <xf numFmtId="0" fontId="0" fillId="0" borderId="0" xfId="361" applyNumberFormat="1" applyFont="1" applyAlignment="1" applyProtection="1">
      <alignment horizontal="center"/>
      <protection locked="0"/>
    </xf>
    <xf numFmtId="0" fontId="11" fillId="0" borderId="0" xfId="361" applyNumberFormat="1" applyFont="1" applyAlignment="1" applyProtection="1" quotePrefix="1">
      <alignment horizontal="left"/>
      <protection locked="0"/>
    </xf>
    <xf numFmtId="0" fontId="11" fillId="0" borderId="0" xfId="361" applyNumberFormat="1" applyFont="1" applyBorder="1" applyAlignment="1">
      <alignment/>
    </xf>
    <xf numFmtId="174" fontId="11" fillId="0" borderId="0" xfId="195" applyNumberFormat="1" applyFont="1" applyFill="1" applyAlignment="1">
      <alignment/>
    </xf>
    <xf numFmtId="0" fontId="0" fillId="0" borderId="0" xfId="361" applyBorder="1" applyAlignment="1">
      <alignment/>
    </xf>
    <xf numFmtId="0" fontId="0" fillId="0" borderId="0" xfId="361" applyFont="1" applyBorder="1" applyAlignment="1">
      <alignment/>
    </xf>
    <xf numFmtId="0" fontId="11" fillId="0" borderId="0" xfId="361" applyNumberFormat="1" applyFont="1" applyFill="1" applyBorder="1" applyProtection="1">
      <alignment/>
      <protection locked="0"/>
    </xf>
    <xf numFmtId="3" fontId="11" fillId="0" borderId="0" xfId="361" applyNumberFormat="1" applyFont="1" applyBorder="1" applyAlignment="1">
      <alignment/>
    </xf>
    <xf numFmtId="3" fontId="11" fillId="0" borderId="0" xfId="361" applyNumberFormat="1" applyFont="1" applyFill="1" applyBorder="1" applyAlignment="1">
      <alignment/>
    </xf>
    <xf numFmtId="0" fontId="0" fillId="0" borderId="0" xfId="361" applyNumberFormat="1" applyFill="1" applyBorder="1" applyAlignment="1" applyProtection="1">
      <alignment horizontal="center"/>
      <protection locked="0"/>
    </xf>
    <xf numFmtId="0" fontId="0" fillId="0" borderId="0" xfId="361" applyFill="1" applyBorder="1" applyAlignment="1">
      <alignment/>
    </xf>
    <xf numFmtId="0" fontId="11" fillId="0" borderId="0" xfId="361" applyNumberFormat="1" applyFont="1" applyFill="1" applyBorder="1" applyAlignment="1">
      <alignment/>
    </xf>
    <xf numFmtId="0" fontId="11" fillId="0" borderId="0" xfId="361" applyNumberFormat="1" applyFont="1" applyFill="1" applyBorder="1">
      <alignment/>
    </xf>
    <xf numFmtId="0" fontId="0" fillId="0" borderId="0" xfId="361" applyNumberFormat="1" applyFont="1" applyFill="1" applyBorder="1">
      <alignment/>
    </xf>
    <xf numFmtId="0" fontId="0" fillId="0" borderId="0" xfId="361" applyFont="1" applyFill="1" applyBorder="1" applyAlignment="1">
      <alignment/>
    </xf>
    <xf numFmtId="0" fontId="11" fillId="0" borderId="0" xfId="361" applyFont="1" applyFill="1" applyBorder="1" applyAlignment="1">
      <alignment/>
    </xf>
    <xf numFmtId="3" fontId="0" fillId="0" borderId="0" xfId="361" applyNumberFormat="1" applyFont="1" applyFill="1" applyBorder="1">
      <alignment/>
    </xf>
    <xf numFmtId="3" fontId="31" fillId="0" borderId="0" xfId="361" applyNumberFormat="1" applyFont="1" applyFill="1" applyBorder="1" applyAlignment="1">
      <alignment horizontal="right"/>
    </xf>
    <xf numFmtId="3" fontId="39" fillId="0" borderId="0" xfId="361" applyNumberFormat="1" applyFont="1" applyFill="1" applyBorder="1" applyAlignment="1">
      <alignment horizontal="right"/>
    </xf>
    <xf numFmtId="167" fontId="11" fillId="0" borderId="0" xfId="361" applyNumberFormat="1" applyFont="1" applyFill="1" applyBorder="1">
      <alignment/>
    </xf>
    <xf numFmtId="167" fontId="11" fillId="0" borderId="0" xfId="361" applyNumberFormat="1" applyFont="1" applyFill="1" applyBorder="1" applyAlignment="1">
      <alignment horizontal="center"/>
    </xf>
    <xf numFmtId="3" fontId="0" fillId="0" borderId="0" xfId="361" applyNumberFormat="1" applyFont="1" applyBorder="1" applyAlignment="1">
      <alignment/>
    </xf>
    <xf numFmtId="49" fontId="11" fillId="0" borderId="0" xfId="361" applyNumberFormat="1" applyFont="1" applyBorder="1" applyAlignment="1" quotePrefix="1">
      <alignment horizontal="center"/>
    </xf>
    <xf numFmtId="0" fontId="11" fillId="0" borderId="0" xfId="361" applyNumberFormat="1" applyFont="1" applyBorder="1" applyAlignment="1">
      <alignment horizontal="center"/>
    </xf>
    <xf numFmtId="0" fontId="0" fillId="0" borderId="0" xfId="361" applyNumberFormat="1" applyFont="1" applyBorder="1" applyAlignment="1">
      <alignment horizontal="center"/>
    </xf>
    <xf numFmtId="3" fontId="38" fillId="0" borderId="0" xfId="361" applyNumberFormat="1" applyFont="1" applyBorder="1" applyAlignment="1" quotePrefix="1">
      <alignment horizontal="right"/>
    </xf>
    <xf numFmtId="3" fontId="11" fillId="0" borderId="0" xfId="361" applyNumberFormat="1" applyFont="1" applyBorder="1" applyAlignment="1">
      <alignment horizontal="right"/>
    </xf>
    <xf numFmtId="164" fontId="11" fillId="0" borderId="0" xfId="361" applyNumberFormat="1" applyFont="1" applyBorder="1" applyAlignment="1">
      <alignment horizontal="center"/>
    </xf>
    <xf numFmtId="3" fontId="38" fillId="0" borderId="0" xfId="361" applyNumberFormat="1" applyFont="1" applyBorder="1" applyAlignment="1">
      <alignment horizontal="right"/>
    </xf>
    <xf numFmtId="49" fontId="11" fillId="0" borderId="0" xfId="361" applyNumberFormat="1" applyFont="1" applyFill="1" applyBorder="1" applyAlignment="1" quotePrefix="1">
      <alignment horizontal="center"/>
    </xf>
    <xf numFmtId="0" fontId="11" fillId="0" borderId="0" xfId="361" applyNumberFormat="1" applyFont="1" applyFill="1" applyBorder="1" applyAlignment="1" applyProtection="1">
      <alignment horizontal="center"/>
      <protection locked="0"/>
    </xf>
    <xf numFmtId="164" fontId="11" fillId="0" borderId="0" xfId="361" applyNumberFormat="1" applyFont="1" applyFill="1" applyBorder="1" applyAlignment="1">
      <alignment horizontal="center"/>
    </xf>
    <xf numFmtId="0" fontId="6" fillId="0" borderId="0" xfId="361" applyNumberFormat="1" applyFont="1" applyBorder="1" applyAlignment="1" applyProtection="1">
      <alignment horizontal="center"/>
      <protection locked="0"/>
    </xf>
    <xf numFmtId="0" fontId="35" fillId="0" borderId="0" xfId="361" applyFont="1" applyFill="1" applyBorder="1" applyAlignment="1">
      <alignment/>
    </xf>
    <xf numFmtId="0" fontId="35" fillId="0" borderId="0" xfId="361" applyFont="1" applyBorder="1" applyAlignment="1">
      <alignment/>
    </xf>
    <xf numFmtId="42" fontId="11" fillId="0" borderId="0" xfId="361" applyNumberFormat="1" applyFont="1" applyFill="1" applyBorder="1">
      <alignment/>
    </xf>
    <xf numFmtId="42" fontId="11" fillId="0" borderId="0" xfId="361" applyNumberFormat="1" applyFont="1" applyFill="1">
      <alignment/>
    </xf>
    <xf numFmtId="174" fontId="11" fillId="0" borderId="0" xfId="195" applyNumberFormat="1" applyFont="1" applyFill="1" applyBorder="1" applyAlignment="1">
      <alignment/>
    </xf>
    <xf numFmtId="0" fontId="0" fillId="0" borderId="0" xfId="361" applyFont="1" applyAlignment="1">
      <alignment/>
    </xf>
    <xf numFmtId="0" fontId="0" fillId="0" borderId="0" xfId="361" applyFont="1" applyFill="1" applyBorder="1" applyAlignment="1">
      <alignment/>
    </xf>
    <xf numFmtId="174" fontId="11" fillId="0" borderId="0" xfId="195" applyNumberFormat="1" applyFont="1" applyFill="1" applyBorder="1" applyAlignment="1">
      <alignment/>
    </xf>
    <xf numFmtId="42" fontId="0" fillId="0" borderId="0" xfId="361" applyNumberFormat="1" applyFill="1" applyBorder="1" applyAlignment="1">
      <alignment/>
    </xf>
    <xf numFmtId="174" fontId="0" fillId="0" borderId="0" xfId="195" applyNumberFormat="1" applyFont="1" applyAlignment="1">
      <alignment/>
    </xf>
    <xf numFmtId="174" fontId="0" fillId="0" borderId="16" xfId="195" applyNumberFormat="1" applyFont="1" applyBorder="1" applyAlignment="1">
      <alignment/>
    </xf>
    <xf numFmtId="0" fontId="11" fillId="0" borderId="0" xfId="361" applyNumberFormat="1" applyFont="1" applyFill="1" applyBorder="1" applyAlignment="1">
      <alignment horizontal="left"/>
    </xf>
    <xf numFmtId="3" fontId="11" fillId="0" borderId="0" xfId="361" applyNumberFormat="1" applyFont="1" applyFill="1" applyBorder="1" applyAlignment="1">
      <alignment horizontal="left"/>
    </xf>
    <xf numFmtId="174" fontId="11" fillId="0" borderId="0" xfId="195" applyNumberFormat="1" applyFont="1" applyFill="1" applyBorder="1" applyAlignment="1" quotePrefix="1">
      <alignment/>
    </xf>
    <xf numFmtId="174" fontId="11" fillId="0" borderId="0" xfId="195" applyNumberFormat="1" applyFont="1" applyFill="1" applyBorder="1" applyAlignment="1" applyProtection="1" quotePrefix="1">
      <alignment/>
      <protection locked="0"/>
    </xf>
    <xf numFmtId="172" fontId="11" fillId="0" borderId="0" xfId="361" applyNumberFormat="1" applyFont="1" applyFill="1" applyBorder="1" applyProtection="1">
      <alignment/>
      <protection locked="0"/>
    </xf>
    <xf numFmtId="174" fontId="11" fillId="0" borderId="0" xfId="195" applyNumberFormat="1" applyFont="1" applyFill="1" applyBorder="1" applyAlignment="1" applyProtection="1" quotePrefix="1">
      <alignment/>
      <protection locked="0"/>
    </xf>
    <xf numFmtId="3" fontId="0" fillId="0" borderId="0" xfId="361" applyNumberFormat="1" applyFill="1" applyBorder="1" applyAlignment="1">
      <alignment/>
    </xf>
    <xf numFmtId="174" fontId="0" fillId="0" borderId="0" xfId="361" applyNumberFormat="1" applyFill="1" applyBorder="1" applyAlignment="1">
      <alignment/>
    </xf>
    <xf numFmtId="172" fontId="0" fillId="0" borderId="0" xfId="361" applyNumberFormat="1" applyFill="1" applyBorder="1" applyAlignment="1">
      <alignment/>
    </xf>
    <xf numFmtId="0" fontId="11" fillId="0" borderId="0" xfId="361" applyFont="1" applyFill="1" applyBorder="1" applyAlignment="1">
      <alignment horizontal="left"/>
    </xf>
    <xf numFmtId="174" fontId="11" fillId="0" borderId="0" xfId="195" applyNumberFormat="1" applyFont="1" applyAlignment="1">
      <alignment/>
    </xf>
    <xf numFmtId="174" fontId="11" fillId="0" borderId="0" xfId="195" applyNumberFormat="1" applyFont="1" applyAlignment="1">
      <alignment/>
    </xf>
    <xf numFmtId="174" fontId="11" fillId="0" borderId="34" xfId="195" applyNumberFormat="1" applyFont="1" applyBorder="1" applyAlignment="1">
      <alignment/>
    </xf>
    <xf numFmtId="174" fontId="11" fillId="43" borderId="0" xfId="195" applyNumberFormat="1" applyFont="1" applyFill="1" applyAlignment="1">
      <alignment/>
    </xf>
    <xf numFmtId="173" fontId="6" fillId="0" borderId="0" xfId="0" applyFont="1" applyAlignment="1">
      <alignment horizontal="center"/>
    </xf>
    <xf numFmtId="0" fontId="0" fillId="0" borderId="0" xfId="361" applyFont="1" applyAlignment="1">
      <alignment horizontal="right"/>
    </xf>
    <xf numFmtId="174" fontId="0" fillId="0" borderId="0" xfId="195" applyNumberFormat="1" applyFont="1" applyFill="1" applyAlignment="1">
      <alignment/>
    </xf>
    <xf numFmtId="0" fontId="11" fillId="0" borderId="0" xfId="361" applyNumberFormat="1" applyFont="1" applyFill="1" applyAlignment="1" quotePrefix="1">
      <alignment horizontal="left"/>
    </xf>
    <xf numFmtId="0" fontId="11" fillId="0" borderId="3" xfId="361" applyNumberFormat="1" applyFont="1" applyBorder="1" applyAlignment="1">
      <alignment/>
    </xf>
    <xf numFmtId="3" fontId="11" fillId="0" borderId="3" xfId="361" applyNumberFormat="1" applyFont="1" applyFill="1" applyBorder="1" applyAlignment="1">
      <alignment/>
    </xf>
    <xf numFmtId="174" fontId="11" fillId="0" borderId="3" xfId="195" applyNumberFormat="1" applyFont="1" applyFill="1" applyBorder="1" applyAlignment="1">
      <alignment/>
    </xf>
    <xf numFmtId="3" fontId="11" fillId="0" borderId="3" xfId="361" applyNumberFormat="1" applyFont="1" applyBorder="1" applyAlignment="1">
      <alignment/>
    </xf>
    <xf numFmtId="174" fontId="11" fillId="0" borderId="3" xfId="195" applyNumberFormat="1" applyFont="1" applyBorder="1" applyAlignment="1">
      <alignment/>
    </xf>
    <xf numFmtId="0" fontId="11" fillId="0" borderId="3" xfId="361" applyNumberFormat="1" applyFont="1" applyFill="1" applyBorder="1" applyAlignment="1">
      <alignment/>
    </xf>
    <xf numFmtId="174" fontId="0" fillId="0" borderId="3" xfId="195" applyNumberFormat="1" applyFont="1" applyBorder="1" applyAlignment="1">
      <alignment/>
    </xf>
    <xf numFmtId="0" fontId="0" fillId="0" borderId="3" xfId="361" applyBorder="1" applyAlignment="1">
      <alignment/>
    </xf>
    <xf numFmtId="10" fontId="11" fillId="0" borderId="3" xfId="361" applyNumberFormat="1" applyFont="1" applyBorder="1" applyAlignment="1">
      <alignment horizontal="left"/>
    </xf>
    <xf numFmtId="3" fontId="0" fillId="0" borderId="0" xfId="361" applyNumberFormat="1" applyFont="1" applyAlignment="1">
      <alignment horizontal="right"/>
    </xf>
    <xf numFmtId="174" fontId="11" fillId="0" borderId="0" xfId="195" applyNumberFormat="1" applyFont="1" applyFill="1" applyAlignment="1">
      <alignment/>
    </xf>
    <xf numFmtId="176" fontId="11" fillId="0" borderId="0" xfId="195" applyNumberFormat="1" applyFont="1" applyFill="1" applyAlignment="1">
      <alignment horizontal="right"/>
    </xf>
    <xf numFmtId="10" fontId="11" fillId="0" borderId="0" xfId="375" applyNumberFormat="1" applyFont="1" applyBorder="1" applyAlignment="1">
      <alignment/>
    </xf>
    <xf numFmtId="3" fontId="11" fillId="0" borderId="0" xfId="361" applyNumberFormat="1" applyFont="1" applyFill="1" applyBorder="1" applyAlignment="1">
      <alignment horizontal="center" wrapText="1"/>
    </xf>
    <xf numFmtId="176" fontId="11" fillId="0" borderId="0" xfId="195" applyNumberFormat="1" applyFont="1" applyAlignment="1">
      <alignment/>
    </xf>
    <xf numFmtId="176" fontId="11" fillId="0" borderId="3" xfId="195" applyNumberFormat="1" applyFont="1" applyBorder="1" applyAlignment="1">
      <alignment/>
    </xf>
    <xf numFmtId="43" fontId="11" fillId="0" borderId="0" xfId="195" applyFont="1" applyFill="1" applyAlignment="1">
      <alignment/>
    </xf>
    <xf numFmtId="176" fontId="11" fillId="0" borderId="0" xfId="195" applyNumberFormat="1" applyFont="1" applyFill="1" applyAlignment="1">
      <alignment/>
    </xf>
    <xf numFmtId="176" fontId="11" fillId="0" borderId="3" xfId="195" applyNumberFormat="1" applyFont="1" applyFill="1" applyBorder="1" applyAlignment="1">
      <alignment/>
    </xf>
    <xf numFmtId="176" fontId="11" fillId="0" borderId="0" xfId="195" applyNumberFormat="1" applyFont="1" applyFill="1" applyAlignment="1">
      <alignment horizontal="center"/>
    </xf>
    <xf numFmtId="176" fontId="11" fillId="0" borderId="0" xfId="195" applyNumberFormat="1" applyFont="1" applyAlignment="1">
      <alignment horizontal="center"/>
    </xf>
    <xf numFmtId="176" fontId="0" fillId="0" borderId="0" xfId="195" applyNumberFormat="1" applyFont="1" applyFill="1" applyAlignment="1">
      <alignment/>
    </xf>
    <xf numFmtId="176" fontId="11" fillId="0" borderId="0" xfId="195" applyNumberFormat="1" applyFont="1" applyFill="1" applyBorder="1" applyAlignment="1">
      <alignment/>
    </xf>
    <xf numFmtId="43" fontId="11" fillId="0" borderId="0" xfId="195" applyFont="1" applyFill="1" applyBorder="1" applyAlignment="1">
      <alignment/>
    </xf>
    <xf numFmtId="43" fontId="0" fillId="0" borderId="0" xfId="195" applyFont="1" applyFill="1" applyBorder="1" applyAlignment="1">
      <alignment/>
    </xf>
    <xf numFmtId="0" fontId="0" fillId="0" borderId="0" xfId="361" applyFont="1" applyFill="1" applyAlignment="1">
      <alignment/>
    </xf>
    <xf numFmtId="3" fontId="11" fillId="0" borderId="0" xfId="361" applyNumberFormat="1" applyFont="1" applyFill="1" applyBorder="1" applyAlignment="1">
      <alignment horizontal="right"/>
    </xf>
    <xf numFmtId="174" fontId="11" fillId="0" borderId="0" xfId="361" applyNumberFormat="1" applyFont="1" applyFill="1" applyBorder="1">
      <alignment/>
    </xf>
    <xf numFmtId="174" fontId="11" fillId="0" borderId="0" xfId="195" applyNumberFormat="1" applyFont="1" applyBorder="1" applyAlignment="1">
      <alignment/>
    </xf>
    <xf numFmtId="165" fontId="11" fillId="0" borderId="0" xfId="361" applyNumberFormat="1" applyFont="1" applyBorder="1" applyAlignment="1">
      <alignment horizontal="center"/>
    </xf>
    <xf numFmtId="166" fontId="11" fillId="0" borderId="0" xfId="361" applyNumberFormat="1" applyFont="1" applyBorder="1" applyAlignment="1">
      <alignment/>
    </xf>
    <xf numFmtId="43" fontId="11" fillId="0" borderId="0" xfId="195" applyFont="1" applyBorder="1" applyAlignment="1">
      <alignment/>
    </xf>
    <xf numFmtId="174" fontId="11" fillId="0" borderId="0" xfId="361" applyNumberFormat="1" applyFont="1" applyBorder="1" applyAlignment="1">
      <alignment/>
    </xf>
    <xf numFmtId="174" fontId="11" fillId="0" borderId="0" xfId="361" applyNumberFormat="1" applyFont="1" applyBorder="1" applyAlignment="1">
      <alignment horizontal="center"/>
    </xf>
    <xf numFmtId="173" fontId="116" fillId="0" borderId="0" xfId="0" applyFont="1" applyAlignment="1">
      <alignment/>
    </xf>
    <xf numFmtId="0" fontId="0" fillId="0" borderId="0" xfId="361" applyNumberFormat="1" applyFont="1" applyAlignment="1" applyProtection="1">
      <alignment horizontal="center"/>
      <protection locked="0"/>
    </xf>
    <xf numFmtId="174" fontId="11" fillId="84" borderId="0" xfId="195" applyNumberFormat="1" applyFont="1" applyFill="1" applyAlignment="1">
      <alignment/>
    </xf>
    <xf numFmtId="3" fontId="147" fillId="0" borderId="0" xfId="361" applyNumberFormat="1" applyFont="1" applyAlignment="1">
      <alignment/>
    </xf>
    <xf numFmtId="3" fontId="11" fillId="84" borderId="0" xfId="0" applyNumberFormat="1" applyFont="1" applyFill="1" applyAlignment="1">
      <alignment/>
    </xf>
    <xf numFmtId="0" fontId="0" fillId="0" borderId="0" xfId="361" applyFont="1" applyBorder="1" applyAlignment="1">
      <alignment horizontal="right"/>
    </xf>
    <xf numFmtId="0" fontId="11" fillId="0" borderId="0" xfId="361" applyNumberFormat="1" applyFont="1" applyFill="1" applyAlignment="1">
      <alignment horizontal="right"/>
    </xf>
    <xf numFmtId="0" fontId="11" fillId="0" borderId="0" xfId="361" applyNumberFormat="1" applyFont="1" applyFill="1" applyAlignment="1" applyProtection="1" quotePrefix="1">
      <alignment horizontal="right"/>
      <protection locked="0"/>
    </xf>
    <xf numFmtId="0" fontId="11" fillId="0" borderId="0" xfId="361" applyNumberFormat="1" applyFont="1" applyFill="1" applyAlignment="1">
      <alignment horizontal="left"/>
    </xf>
    <xf numFmtId="0" fontId="43" fillId="0" borderId="0" xfId="361" applyFont="1" applyAlignment="1">
      <alignment/>
    </xf>
    <xf numFmtId="0" fontId="117" fillId="0" borderId="0" xfId="361" applyFont="1" applyAlignment="1">
      <alignment/>
    </xf>
    <xf numFmtId="0" fontId="6" fillId="0" borderId="16" xfId="361" applyNumberFormat="1" applyFont="1" applyBorder="1" applyAlignment="1" applyProtection="1">
      <alignment horizontal="center"/>
      <protection locked="0"/>
    </xf>
    <xf numFmtId="0" fontId="0" fillId="0" borderId="0" xfId="361" applyNumberFormat="1" applyBorder="1" applyAlignment="1" applyProtection="1">
      <alignment horizontal="center"/>
      <protection locked="0"/>
    </xf>
    <xf numFmtId="0" fontId="43" fillId="0" borderId="0" xfId="361" applyNumberFormat="1" applyFont="1" applyFill="1" applyAlignment="1" applyProtection="1">
      <alignment horizontal="center"/>
      <protection locked="0"/>
    </xf>
    <xf numFmtId="0" fontId="6" fillId="0" borderId="0" xfId="361" applyNumberFormat="1" applyFont="1">
      <alignment/>
    </xf>
    <xf numFmtId="42" fontId="6" fillId="0" borderId="34" xfId="361" applyNumberFormat="1" applyFont="1" applyBorder="1" applyAlignment="1" applyProtection="1">
      <alignment horizontal="right"/>
      <protection locked="0"/>
    </xf>
    <xf numFmtId="42" fontId="6" fillId="0" borderId="0" xfId="361" applyNumberFormat="1" applyFont="1" applyBorder="1" applyAlignment="1" applyProtection="1">
      <alignment horizontal="right"/>
      <protection locked="0"/>
    </xf>
    <xf numFmtId="174" fontId="0" fillId="0" borderId="0" xfId="361" applyNumberFormat="1" applyFont="1" applyBorder="1" applyAlignment="1">
      <alignment horizontal="right"/>
    </xf>
    <xf numFmtId="174" fontId="11" fillId="0" borderId="5" xfId="195" applyNumberFormat="1" applyFont="1" applyBorder="1" applyAlignment="1">
      <alignment/>
    </xf>
    <xf numFmtId="0" fontId="43" fillId="0" borderId="0" xfId="361" applyNumberFormat="1" applyFont="1" applyAlignment="1" applyProtection="1">
      <alignment horizontal="center"/>
      <protection locked="0"/>
    </xf>
    <xf numFmtId="0" fontId="6" fillId="0" borderId="0" xfId="361" applyNumberFormat="1" applyFont="1" applyFill="1" applyAlignment="1">
      <alignment/>
    </xf>
    <xf numFmtId="3" fontId="6" fillId="0" borderId="0" xfId="361" applyNumberFormat="1" applyFont="1" applyFill="1" applyAlignment="1">
      <alignment/>
    </xf>
    <xf numFmtId="174" fontId="6" fillId="0" borderId="0" xfId="195" applyNumberFormat="1" applyFont="1" applyAlignment="1">
      <alignment/>
    </xf>
    <xf numFmtId="3" fontId="6" fillId="0" borderId="0" xfId="361" applyNumberFormat="1" applyFont="1" applyBorder="1" applyAlignment="1">
      <alignment/>
    </xf>
    <xf numFmtId="0" fontId="6" fillId="0" borderId="0" xfId="361" applyNumberFormat="1" applyFont="1" applyFill="1" applyAlignment="1" quotePrefix="1">
      <alignment horizontal="left"/>
    </xf>
    <xf numFmtId="176" fontId="6" fillId="0" borderId="0" xfId="195" applyNumberFormat="1" applyFont="1" applyAlignment="1">
      <alignment/>
    </xf>
    <xf numFmtId="164" fontId="6" fillId="0" borderId="0" xfId="361" applyNumberFormat="1" applyFont="1" applyAlignment="1" applyProtection="1">
      <alignment horizontal="left"/>
      <protection locked="0"/>
    </xf>
    <xf numFmtId="174" fontId="6" fillId="0" borderId="0" xfId="195" applyNumberFormat="1" applyFont="1" applyFill="1" applyAlignment="1">
      <alignment horizontal="right"/>
    </xf>
    <xf numFmtId="165" fontId="6" fillId="0" borderId="0" xfId="361" applyNumberFormat="1" applyFont="1" applyAlignment="1">
      <alignment/>
    </xf>
    <xf numFmtId="166" fontId="6" fillId="0" borderId="0" xfId="361" applyNumberFormat="1" applyFont="1" applyBorder="1" applyAlignment="1">
      <alignment/>
    </xf>
    <xf numFmtId="0" fontId="6" fillId="0" borderId="0" xfId="361" applyNumberFormat="1" applyFont="1" applyFill="1" applyBorder="1" applyAlignment="1">
      <alignment/>
    </xf>
    <xf numFmtId="0" fontId="6" fillId="0" borderId="0" xfId="361" applyNumberFormat="1" applyFont="1" applyAlignment="1">
      <alignment horizontal="left"/>
    </xf>
    <xf numFmtId="0" fontId="148" fillId="0" borderId="0" xfId="361" applyFont="1" applyAlignment="1">
      <alignment/>
    </xf>
    <xf numFmtId="49" fontId="149" fillId="0" borderId="0" xfId="361" applyNumberFormat="1" applyFont="1" applyAlignment="1">
      <alignment/>
    </xf>
    <xf numFmtId="49" fontId="6" fillId="0" borderId="0" xfId="361" applyNumberFormat="1" applyFont="1" applyAlignment="1">
      <alignment/>
    </xf>
    <xf numFmtId="49" fontId="11" fillId="0" borderId="0" xfId="361" applyNumberFormat="1" applyFont="1" applyAlignment="1" quotePrefix="1">
      <alignment horizontal="left"/>
    </xf>
    <xf numFmtId="0" fontId="0" fillId="0" borderId="0" xfId="361" applyNumberFormat="1" applyFont="1" applyFill="1" applyAlignment="1" applyProtection="1">
      <alignment horizontal="center"/>
      <protection locked="0"/>
    </xf>
    <xf numFmtId="0" fontId="0" fillId="0" borderId="0" xfId="361" applyNumberFormat="1" applyFont="1" applyFill="1" applyBorder="1" applyAlignment="1" applyProtection="1">
      <alignment horizontal="center"/>
      <protection locked="0"/>
    </xf>
    <xf numFmtId="0" fontId="0" fillId="0" borderId="0" xfId="361" applyNumberFormat="1" applyFont="1" applyFill="1" applyAlignment="1" applyProtection="1">
      <alignment horizontal="center"/>
      <protection locked="0"/>
    </xf>
    <xf numFmtId="0" fontId="11" fillId="0" borderId="0" xfId="361" applyFont="1" applyFill="1" applyAlignment="1">
      <alignment/>
    </xf>
    <xf numFmtId="0" fontId="0" fillId="0" borderId="0" xfId="361" applyAlignment="1">
      <alignment horizontal="center"/>
    </xf>
    <xf numFmtId="0" fontId="11" fillId="0" borderId="0" xfId="361" applyNumberFormat="1" applyFont="1" applyFill="1" applyAlignment="1">
      <alignment horizontal="center"/>
    </xf>
    <xf numFmtId="3" fontId="11" fillId="0" borderId="0" xfId="361" applyNumberFormat="1" applyFont="1" applyAlignment="1">
      <alignment horizontal="center"/>
    </xf>
    <xf numFmtId="0" fontId="11" fillId="0" borderId="0" xfId="361" applyFont="1" applyAlignment="1">
      <alignment horizontal="center"/>
    </xf>
    <xf numFmtId="0" fontId="11" fillId="0" borderId="0" xfId="361" applyNumberFormat="1" applyFont="1" applyFill="1" applyBorder="1" applyAlignment="1">
      <alignment horizontal="center"/>
    </xf>
    <xf numFmtId="0" fontId="0" fillId="0" borderId="0" xfId="361" applyFont="1" applyFill="1" applyBorder="1" applyAlignment="1">
      <alignment horizontal="center"/>
    </xf>
    <xf numFmtId="0" fontId="0" fillId="0" borderId="0" xfId="361" applyFill="1" applyBorder="1" applyAlignment="1">
      <alignment horizontal="center"/>
    </xf>
    <xf numFmtId="172" fontId="11" fillId="0" borderId="0" xfId="361" applyNumberFormat="1" applyFont="1" applyFill="1" applyBorder="1" applyAlignment="1" applyProtection="1">
      <alignment horizontal="center"/>
      <protection locked="0"/>
    </xf>
    <xf numFmtId="172" fontId="0" fillId="0" borderId="0" xfId="361" applyNumberFormat="1" applyFill="1" applyBorder="1" applyAlignment="1">
      <alignment horizontal="center"/>
    </xf>
    <xf numFmtId="3" fontId="11" fillId="0" borderId="0" xfId="361" applyNumberFormat="1" applyFont="1" applyFill="1" applyAlignment="1">
      <alignment horizontal="center"/>
    </xf>
    <xf numFmtId="3" fontId="11" fillId="0" borderId="3" xfId="361" applyNumberFormat="1" applyFont="1" applyBorder="1" applyAlignment="1">
      <alignment horizontal="center"/>
    </xf>
    <xf numFmtId="3" fontId="6" fillId="0" borderId="3" xfId="361" applyNumberFormat="1" applyFont="1" applyBorder="1" applyAlignment="1">
      <alignment horizontal="center"/>
    </xf>
    <xf numFmtId="3" fontId="0" fillId="0" borderId="0" xfId="361" applyNumberFormat="1" applyFont="1" applyAlignment="1">
      <alignment horizontal="center"/>
    </xf>
    <xf numFmtId="3" fontId="11" fillId="0" borderId="0" xfId="361" applyNumberFormat="1" applyFont="1" applyBorder="1" applyAlignment="1">
      <alignment horizontal="center"/>
    </xf>
    <xf numFmtId="0" fontId="35" fillId="0" borderId="0" xfId="361" applyFont="1" applyAlignment="1">
      <alignment horizontal="center"/>
    </xf>
    <xf numFmtId="0" fontId="36" fillId="0" borderId="0" xfId="361" applyFont="1" applyAlignment="1">
      <alignment horizontal="center"/>
    </xf>
    <xf numFmtId="0" fontId="43" fillId="0" borderId="0" xfId="361" applyFont="1" applyAlignment="1">
      <alignment horizontal="center"/>
    </xf>
    <xf numFmtId="174" fontId="0" fillId="0" borderId="3" xfId="361" applyNumberFormat="1" applyFont="1" applyBorder="1" applyAlignment="1">
      <alignment horizontal="right"/>
    </xf>
    <xf numFmtId="176" fontId="11" fillId="0" borderId="3" xfId="195" applyNumberFormat="1" applyFont="1" applyBorder="1" applyAlignment="1">
      <alignment horizontal="center"/>
    </xf>
    <xf numFmtId="0" fontId="11" fillId="0" borderId="3" xfId="361" applyFont="1" applyBorder="1" applyAlignment="1">
      <alignment/>
    </xf>
    <xf numFmtId="3" fontId="11" fillId="84" borderId="3" xfId="0" applyNumberFormat="1" applyFont="1" applyFill="1" applyBorder="1" applyAlignment="1">
      <alignment/>
    </xf>
    <xf numFmtId="174" fontId="11" fillId="43" borderId="3" xfId="195" applyNumberFormat="1" applyFont="1" applyFill="1" applyBorder="1" applyAlignment="1">
      <alignment/>
    </xf>
    <xf numFmtId="3" fontId="147" fillId="0" borderId="0" xfId="361" applyNumberFormat="1" applyFont="1" applyBorder="1" applyAlignment="1">
      <alignment/>
    </xf>
    <xf numFmtId="0" fontId="11" fillId="0" borderId="0" xfId="361" applyFont="1" applyBorder="1" applyAlignment="1">
      <alignment/>
    </xf>
    <xf numFmtId="9" fontId="11" fillId="0" borderId="0" xfId="375" applyFont="1" applyBorder="1" applyAlignment="1">
      <alignment horizontal="center"/>
    </xf>
    <xf numFmtId="175" fontId="11" fillId="0" borderId="34" xfId="195" applyNumberFormat="1" applyFont="1" applyBorder="1" applyAlignment="1">
      <alignment/>
    </xf>
    <xf numFmtId="49" fontId="150" fillId="0" borderId="0" xfId="361" applyNumberFormat="1" applyFont="1" applyAlignment="1" quotePrefix="1">
      <alignment horizontal="left"/>
    </xf>
    <xf numFmtId="0" fontId="11" fillId="0" borderId="0" xfId="361" applyNumberFormat="1" applyFont="1" applyFill="1" applyProtection="1">
      <alignment/>
      <protection locked="0"/>
    </xf>
    <xf numFmtId="0" fontId="11" fillId="0" borderId="0" xfId="361" applyFont="1" applyFill="1" applyBorder="1" applyAlignment="1">
      <alignment horizontal="center"/>
    </xf>
    <xf numFmtId="172" fontId="11" fillId="0" borderId="0" xfId="361" applyNumberFormat="1" applyFont="1" applyFill="1" applyBorder="1" applyAlignment="1">
      <alignment/>
    </xf>
    <xf numFmtId="168" fontId="11" fillId="0" borderId="0" xfId="361" applyNumberFormat="1" applyFont="1">
      <alignment/>
    </xf>
    <xf numFmtId="49" fontId="11" fillId="0" borderId="0" xfId="361" applyNumberFormat="1" applyFont="1" applyAlignment="1">
      <alignment horizontal="center"/>
    </xf>
    <xf numFmtId="174" fontId="11" fillId="0" borderId="0" xfId="195" applyNumberFormat="1" applyFont="1" applyAlignment="1" applyProtection="1">
      <alignment/>
      <protection locked="0"/>
    </xf>
    <xf numFmtId="174" fontId="11" fillId="0" borderId="0" xfId="195" applyNumberFormat="1" applyFont="1" applyAlignment="1" applyProtection="1">
      <alignment horizontal="right"/>
      <protection locked="0"/>
    </xf>
    <xf numFmtId="174" fontId="11" fillId="0" borderId="0" xfId="195" applyNumberFormat="1" applyFont="1" applyAlignment="1">
      <alignment horizontal="right"/>
    </xf>
    <xf numFmtId="174" fontId="11" fillId="0" borderId="0" xfId="195" applyNumberFormat="1" applyFont="1" applyAlignment="1" applyProtection="1">
      <alignment/>
      <protection locked="0"/>
    </xf>
    <xf numFmtId="174" fontId="11" fillId="0" borderId="0" xfId="195" applyNumberFormat="1" applyFont="1" applyAlignment="1">
      <alignment horizontal="center"/>
    </xf>
    <xf numFmtId="174" fontId="30" fillId="0" borderId="0" xfId="195" applyNumberFormat="1" applyFont="1" applyAlignment="1" applyProtection="1">
      <alignment horizontal="center"/>
      <protection locked="0"/>
    </xf>
    <xf numFmtId="175" fontId="36" fillId="0" borderId="0" xfId="361" applyNumberFormat="1" applyFont="1" applyAlignment="1">
      <alignment/>
    </xf>
    <xf numFmtId="174" fontId="36" fillId="0" borderId="0" xfId="361" applyNumberFormat="1" applyFont="1" applyAlignment="1">
      <alignment/>
    </xf>
    <xf numFmtId="3" fontId="11" fillId="0" borderId="0" xfId="361" applyNumberFormat="1" applyFont="1" applyFill="1" applyBorder="1" quotePrefix="1">
      <alignment/>
    </xf>
    <xf numFmtId="0" fontId="0" fillId="0" borderId="0" xfId="361" applyFont="1" applyFill="1" applyBorder="1" applyAlignment="1" quotePrefix="1">
      <alignment/>
    </xf>
    <xf numFmtId="0" fontId="11" fillId="0" borderId="0" xfId="361" applyNumberFormat="1" applyFont="1" applyAlignment="1">
      <alignment horizontal="right"/>
    </xf>
    <xf numFmtId="0" fontId="11" fillId="0" borderId="0" xfId="361" applyNumberFormat="1" applyFont="1" applyFill="1" applyAlignment="1" quotePrefix="1">
      <alignment wrapText="1"/>
    </xf>
    <xf numFmtId="173" fontId="0" fillId="0" borderId="0" xfId="0" applyFont="1" applyAlignment="1">
      <alignment wrapText="1"/>
    </xf>
    <xf numFmtId="0" fontId="150" fillId="0" borderId="0" xfId="361" applyNumberFormat="1" applyFont="1" applyFill="1" applyAlignment="1" quotePrefix="1">
      <alignment wrapText="1"/>
    </xf>
  </cellXfs>
  <cellStyles count="562">
    <cellStyle name="Normal" xfId="0"/>
    <cellStyle name="$" xfId="15"/>
    <cellStyle name="$_DCF Shell 2" xfId="16"/>
    <cellStyle name="$_Model_Sep_2_02" xfId="17"/>
    <cellStyle name="$_Pipeline Model v1 (09_09_02) v3" xfId="18"/>
    <cellStyle name="%" xfId="19"/>
    <cellStyle name="?? [0]_VERA" xfId="20"/>
    <cellStyle name="?????_VERA" xfId="21"/>
    <cellStyle name="??_VERA" xfId="22"/>
    <cellStyle name="_0decimals" xfId="23"/>
    <cellStyle name="_1 0 2011 BP - Overlays v0 12" xfId="24"/>
    <cellStyle name="_1 1 OFTO t2 v0 2 (IBA def tax)" xfId="25"/>
    <cellStyle name="_2.0 Emergency Process" xfId="26"/>
    <cellStyle name="_ammonia emission calculation" xfId="27"/>
    <cellStyle name="_Berr Strading Analysis v 04 (2012 to 2020) v0 8 (no capex from 2012)" xfId="28"/>
    <cellStyle name="_Cement" xfId="29"/>
    <cellStyle name="_Comma" xfId="30"/>
    <cellStyle name="_Comma_CSC" xfId="31"/>
    <cellStyle name="_Comma_merger_plans_modified_9_3_1999" xfId="32"/>
    <cellStyle name="_Currency" xfId="33"/>
    <cellStyle name="_Currency_CSC" xfId="34"/>
    <cellStyle name="_Currency_merger_plans_modified_9_3_1999" xfId="35"/>
    <cellStyle name="_Currency_Model_Sep_2_02" xfId="36"/>
    <cellStyle name="_Currency_Pipeline Model v1 (09_09_02) v3" xfId="37"/>
    <cellStyle name="_CurrencySpace" xfId="38"/>
    <cellStyle name="_CurrencySpace_CSC" xfId="39"/>
    <cellStyle name="_CurrencySpace_merger_plans_modified_9_3_1999" xfId="40"/>
    <cellStyle name="_Group Impact Model - Output Sheet" xfId="41"/>
    <cellStyle name="_Multiple" xfId="42"/>
    <cellStyle name="_Multiple_CSC" xfId="43"/>
    <cellStyle name="_Multiple_merger_plans_modified_9_3_1999" xfId="44"/>
    <cellStyle name="_Multiple_Model_Sep_2_02" xfId="45"/>
    <cellStyle name="_Multiple_Pipeline Model v1 (09_09_02) v3" xfId="46"/>
    <cellStyle name="_MultipleSpace" xfId="47"/>
    <cellStyle name="_MultipleSpace_CSC" xfId="48"/>
    <cellStyle name="_MultipleSpace_merger_plans_modified_9_3_1999" xfId="49"/>
    <cellStyle name="_MultipleSpace_Model_Sep_2_02" xfId="50"/>
    <cellStyle name="_MultipleSpace_Pipeline Model v1 (09_09_02) v3" xfId="51"/>
    <cellStyle name="_NGM  Business Valuation Jan 10 v7 no links(sg)" xfId="52"/>
    <cellStyle name="_Oil Sands" xfId="53"/>
    <cellStyle name="_Payroll - Dave Moon v2" xfId="54"/>
    <cellStyle name="_Percent" xfId="55"/>
    <cellStyle name="_Percent_CSC" xfId="56"/>
    <cellStyle name="_Percent_merger_plans_modified_9_3_1999" xfId="57"/>
    <cellStyle name="_Percent_Model_Sep_2_02" xfId="58"/>
    <cellStyle name="_Percent_Pipeline Model v1 (09_09_02) v3" xfId="59"/>
    <cellStyle name="_PercentSpace" xfId="60"/>
    <cellStyle name="_PercentSpace_CSC" xfId="61"/>
    <cellStyle name="_PercentSpace_merger_plans_modified_9_3_1999" xfId="62"/>
    <cellStyle name="_PercentSpace_Model_Sep_2_02" xfId="63"/>
    <cellStyle name="_PercentSpace_Pipeline Model v1 (09_09_02) v3" xfId="64"/>
    <cellStyle name="_Refineries" xfId="65"/>
    <cellStyle name="_TableRowHead" xfId="66"/>
    <cellStyle name="_TableSuperHead" xfId="67"/>
    <cellStyle name="£ BP" xfId="68"/>
    <cellStyle name="£[2]" xfId="69"/>
    <cellStyle name="¥ JY" xfId="70"/>
    <cellStyle name="=C:\WINNT\SYSTEM32\COMMAND.COM" xfId="71"/>
    <cellStyle name="0" xfId="72"/>
    <cellStyle name="0_Credit Rating Ratios" xfId="73"/>
    <cellStyle name="0_Pension numbers in 09 Plan  Budget (3)" xfId="74"/>
    <cellStyle name="0DP" xfId="75"/>
    <cellStyle name="0DP bold" xfId="76"/>
    <cellStyle name="0DP_calcSens" xfId="77"/>
    <cellStyle name="1DP" xfId="78"/>
    <cellStyle name="1DP bold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DP" xfId="86"/>
    <cellStyle name="2DP bold" xfId="87"/>
    <cellStyle name="3DP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60% - Accent1" xfId="95"/>
    <cellStyle name="60% - Accent2" xfId="96"/>
    <cellStyle name="60% - Accent3" xfId="97"/>
    <cellStyle name="60% - Accent4" xfId="98"/>
    <cellStyle name="60% - Accent5" xfId="99"/>
    <cellStyle name="60% - Accent6" xfId="100"/>
    <cellStyle name="Accent1" xfId="101"/>
    <cellStyle name="Accent1 - 20%" xfId="102"/>
    <cellStyle name="Accent1 - 40%" xfId="103"/>
    <cellStyle name="Accent1 - 60%" xfId="104"/>
    <cellStyle name="Accent2" xfId="105"/>
    <cellStyle name="Accent2 - 20%" xfId="106"/>
    <cellStyle name="Accent2 - 40%" xfId="107"/>
    <cellStyle name="Accent2 - 60%" xfId="108"/>
    <cellStyle name="Accent3" xfId="109"/>
    <cellStyle name="Accent3 - 20%" xfId="110"/>
    <cellStyle name="Accent3 - 40%" xfId="111"/>
    <cellStyle name="Accent3 - 60%" xfId="112"/>
    <cellStyle name="Accent4" xfId="113"/>
    <cellStyle name="Accent4 - 20%" xfId="114"/>
    <cellStyle name="Accent4 - 40%" xfId="115"/>
    <cellStyle name="Accent4 - 60%" xfId="116"/>
    <cellStyle name="Accent5" xfId="117"/>
    <cellStyle name="Accent5 - 20%" xfId="118"/>
    <cellStyle name="Accent5 - 40%" xfId="119"/>
    <cellStyle name="Accent5 - 60%" xfId="120"/>
    <cellStyle name="Accent6" xfId="121"/>
    <cellStyle name="Accent6 - 20%" xfId="122"/>
    <cellStyle name="Accent6 - 40%" xfId="123"/>
    <cellStyle name="Accent6 - 60%" xfId="124"/>
    <cellStyle name="Actual Date" xfId="125"/>
    <cellStyle name="ÅëÈ­ [0]_±âÅ¸" xfId="126"/>
    <cellStyle name="ÅëÈ­_±âÅ¸" xfId="127"/>
    <cellStyle name="AFE" xfId="128"/>
    <cellStyle name="ÄÞ¸¶ [0]_±âÅ¸" xfId="129"/>
    <cellStyle name="ÄÞ¸¶_±âÅ¸" xfId="130"/>
    <cellStyle name="Bad" xfId="131"/>
    <cellStyle name="BMDate" xfId="132"/>
    <cellStyle name="BMHeading" xfId="133"/>
    <cellStyle name="BMInputNormal" xfId="134"/>
    <cellStyle name="BMMultiple" xfId="135"/>
    <cellStyle name="BMPercent" xfId="136"/>
    <cellStyle name="Body" xfId="137"/>
    <cellStyle name="Bold/Border" xfId="138"/>
    <cellStyle name="BooleanYorN" xfId="139"/>
    <cellStyle name="Bullet" xfId="140"/>
    <cellStyle name="c" xfId="141"/>
    <cellStyle name="c_Bal Sheets" xfId="142"/>
    <cellStyle name="c_Credit (2)" xfId="143"/>
    <cellStyle name="c_Earnings" xfId="144"/>
    <cellStyle name="c_Earnings (2)" xfId="145"/>
    <cellStyle name="c_finsumm" xfId="146"/>
    <cellStyle name="c_GoroWipTax-to2050_fromCo_Oct21_99" xfId="147"/>
    <cellStyle name="c_HardInc " xfId="148"/>
    <cellStyle name="c_Hist Inputs (2)" xfId="149"/>
    <cellStyle name="c_IEL_finsumm" xfId="150"/>
    <cellStyle name="c_IEL_finsumm1" xfId="151"/>
    <cellStyle name="c_LBO Summary" xfId="152"/>
    <cellStyle name="c_Schedules" xfId="153"/>
    <cellStyle name="c_Trans Assump (2)" xfId="154"/>
    <cellStyle name="c_Unit Price Sen. (2)" xfId="155"/>
    <cellStyle name="Ç¥ÁØ_¿ù°£¿ä¾àº¸°í" xfId="156"/>
    <cellStyle name="C00A" xfId="157"/>
    <cellStyle name="C00B" xfId="158"/>
    <cellStyle name="C00L" xfId="159"/>
    <cellStyle name="C01A" xfId="160"/>
    <cellStyle name="C01B" xfId="161"/>
    <cellStyle name="C01H" xfId="162"/>
    <cellStyle name="C01L" xfId="163"/>
    <cellStyle name="C02A" xfId="164"/>
    <cellStyle name="C02B" xfId="165"/>
    <cellStyle name="C02H" xfId="166"/>
    <cellStyle name="C02L" xfId="167"/>
    <cellStyle name="C03A" xfId="168"/>
    <cellStyle name="C03B" xfId="169"/>
    <cellStyle name="C03H" xfId="170"/>
    <cellStyle name="C03L" xfId="171"/>
    <cellStyle name="C04A" xfId="172"/>
    <cellStyle name="C04B" xfId="173"/>
    <cellStyle name="C04H" xfId="174"/>
    <cellStyle name="C04L" xfId="175"/>
    <cellStyle name="C05A" xfId="176"/>
    <cellStyle name="C05B" xfId="177"/>
    <cellStyle name="C05H" xfId="178"/>
    <cellStyle name="C05L" xfId="179"/>
    <cellStyle name="C06A" xfId="180"/>
    <cellStyle name="C06B" xfId="181"/>
    <cellStyle name="C06H" xfId="182"/>
    <cellStyle name="C06L" xfId="183"/>
    <cellStyle name="C07A" xfId="184"/>
    <cellStyle name="C07B" xfId="185"/>
    <cellStyle name="C07H" xfId="186"/>
    <cellStyle name="C07L" xfId="187"/>
    <cellStyle name="Calc Currency (0)" xfId="188"/>
    <cellStyle name="CalcInput" xfId="189"/>
    <cellStyle name="Calcs" xfId="190"/>
    <cellStyle name="Calculation" xfId="191"/>
    <cellStyle name="Check Cell" xfId="192"/>
    <cellStyle name="column Head Underlined" xfId="193"/>
    <cellStyle name="Column Heading" xfId="194"/>
    <cellStyle name="Comma" xfId="195"/>
    <cellStyle name="Comma  - Style1" xfId="196"/>
    <cellStyle name="Comma  - Style2" xfId="197"/>
    <cellStyle name="Comma  - Style3" xfId="198"/>
    <cellStyle name="Comma  - Style4" xfId="199"/>
    <cellStyle name="Comma  - Style5" xfId="200"/>
    <cellStyle name="Comma  - Style6" xfId="201"/>
    <cellStyle name="Comma  - Style7" xfId="202"/>
    <cellStyle name="Comma  - Style8" xfId="203"/>
    <cellStyle name="Comma (0)" xfId="204"/>
    <cellStyle name="Comma [0]" xfId="205"/>
    <cellStyle name="Comma [1]" xfId="206"/>
    <cellStyle name="Comma [2]" xfId="207"/>
    <cellStyle name="Comma [3]" xfId="208"/>
    <cellStyle name="Comma 0" xfId="209"/>
    <cellStyle name="Comma 0*" xfId="210"/>
    <cellStyle name="Comma 0_Model_Sep_2_02" xfId="211"/>
    <cellStyle name="Comma 2" xfId="212"/>
    <cellStyle name="Comma 2 2" xfId="213"/>
    <cellStyle name="Comma 2*" xfId="214"/>
    <cellStyle name="Comma 2_Model_Sep_2_02" xfId="215"/>
    <cellStyle name="Comma 3" xfId="216"/>
    <cellStyle name="Comma 3 2" xfId="217"/>
    <cellStyle name="Comma 3*" xfId="218"/>
    <cellStyle name="Comma 4" xfId="219"/>
    <cellStyle name="Comma 5" xfId="220"/>
    <cellStyle name="Comma 6" xfId="221"/>
    <cellStyle name="Comma*" xfId="222"/>
    <cellStyle name="comma[0]" xfId="223"/>
    <cellStyle name="Comma0" xfId="224"/>
    <cellStyle name="CompanyName" xfId="225"/>
    <cellStyle name="Config Data" xfId="226"/>
    <cellStyle name="Copied" xfId="227"/>
    <cellStyle name="Copy0_" xfId="228"/>
    <cellStyle name="Copy1_" xfId="229"/>
    <cellStyle name="Copy2_" xfId="230"/>
    <cellStyle name="Currency" xfId="231"/>
    <cellStyle name="Currency [0.00]" xfId="232"/>
    <cellStyle name="Currency [0]" xfId="233"/>
    <cellStyle name="Currency 0" xfId="234"/>
    <cellStyle name="Currency 2" xfId="235"/>
    <cellStyle name="Currency 2 2" xfId="236"/>
    <cellStyle name="Currency 2*" xfId="237"/>
    <cellStyle name="Currency 2_Model_Sep_2_02" xfId="238"/>
    <cellStyle name="Currency 3" xfId="239"/>
    <cellStyle name="Currency 3 2" xfId="240"/>
    <cellStyle name="Currency 3*" xfId="241"/>
    <cellStyle name="Currency 4" xfId="242"/>
    <cellStyle name="Currency*" xfId="243"/>
    <cellStyle name="Currency0" xfId="244"/>
    <cellStyle name="Dash" xfId="245"/>
    <cellStyle name="Date" xfId="246"/>
    <cellStyle name="Date Aligned" xfId="247"/>
    <cellStyle name="Date Aligned*" xfId="248"/>
    <cellStyle name="Date Aligned_Model_Sep_2_02" xfId="249"/>
    <cellStyle name="Date_1 1 OFTO t2 v0 2 (IBA def tax)" xfId="250"/>
    <cellStyle name="Dec places 0" xfId="251"/>
    <cellStyle name="Dec places 1, millions" xfId="252"/>
    <cellStyle name="Dec places 2" xfId="253"/>
    <cellStyle name="Dec places 2, millions" xfId="254"/>
    <cellStyle name="Dezimal [0]_Compiling Utility Macros" xfId="255"/>
    <cellStyle name="Dezimal_Compiling Utility Macros" xfId="256"/>
    <cellStyle name="dollar" xfId="257"/>
    <cellStyle name="dollar[0]" xfId="258"/>
    <cellStyle name="dollar_Model_Sep_2_02" xfId="259"/>
    <cellStyle name="Dotted Line" xfId="260"/>
    <cellStyle name="DP 0, no commas" xfId="261"/>
    <cellStyle name="Emphasis 1" xfId="262"/>
    <cellStyle name="Emphasis 2" xfId="263"/>
    <cellStyle name="Emphasis 3" xfId="264"/>
    <cellStyle name="Entered" xfId="265"/>
    <cellStyle name="Euro" xfId="266"/>
    <cellStyle name="Explanatory Text" xfId="267"/>
    <cellStyle name="EYBlocked" xfId="268"/>
    <cellStyle name="EYCallUp" xfId="269"/>
    <cellStyle name="EYCheck" xfId="270"/>
    <cellStyle name="EYDate" xfId="271"/>
    <cellStyle name="EYDeviant" xfId="272"/>
    <cellStyle name="EYHeader1" xfId="273"/>
    <cellStyle name="EYHeader2" xfId="274"/>
    <cellStyle name="EYHeader3" xfId="275"/>
    <cellStyle name="EYInputDate" xfId="276"/>
    <cellStyle name="EYInputPercent" xfId="277"/>
    <cellStyle name="EYInputValue" xfId="278"/>
    <cellStyle name="EYNormal" xfId="279"/>
    <cellStyle name="EYPercent" xfId="280"/>
    <cellStyle name="EYPercentCapped" xfId="281"/>
    <cellStyle name="EYSubTotal" xfId="282"/>
    <cellStyle name="EYTotal" xfId="283"/>
    <cellStyle name="EYWIP" xfId="284"/>
    <cellStyle name="Fixed" xfId="285"/>
    <cellStyle name="FOOTER - Style1" xfId="286"/>
    <cellStyle name="Footnote" xfId="287"/>
    <cellStyle name="FORECAST" xfId="288"/>
    <cellStyle name="From" xfId="289"/>
    <cellStyle name="General" xfId="290"/>
    <cellStyle name="Good" xfId="291"/>
    <cellStyle name="Grey" xfId="292"/>
    <cellStyle name="Hard Percent" xfId="293"/>
    <cellStyle name="Header" xfId="294"/>
    <cellStyle name="Header1" xfId="295"/>
    <cellStyle name="Header2" xfId="296"/>
    <cellStyle name="Heading 1" xfId="297"/>
    <cellStyle name="Heading 2" xfId="298"/>
    <cellStyle name="Heading 3" xfId="299"/>
    <cellStyle name="Heading 4" xfId="300"/>
    <cellStyle name="Heading1" xfId="301"/>
    <cellStyle name="Heading2" xfId="302"/>
    <cellStyle name="HEADINGS" xfId="303"/>
    <cellStyle name="HIGHLIGHT" xfId="304"/>
    <cellStyle name="Incomplete" xfId="305"/>
    <cellStyle name="Input" xfId="306"/>
    <cellStyle name="Input [yellow]" xfId="307"/>
    <cellStyle name="InputBlueFont" xfId="308"/>
    <cellStyle name="InputData" xfId="309"/>
    <cellStyle name="InputNegative" xfId="310"/>
    <cellStyle name="Integer" xfId="311"/>
    <cellStyle name="Linked Cell" xfId="312"/>
    <cellStyle name="MACRO" xfId="313"/>
    <cellStyle name="Main Heading" xfId="314"/>
    <cellStyle name="Main Title" xfId="315"/>
    <cellStyle name="MAND&#10;CHECK.COMMAND_x000E_RENAME.COMMAND_x0008_SHOW.BAR_x000B_DELETE.MENU_x000E_DELETE.COMMAND_x000E_GET.CHA" xfId="316"/>
    <cellStyle name="Model" xfId="317"/>
    <cellStyle name="mult" xfId="318"/>
    <cellStyle name="Multiple" xfId="319"/>
    <cellStyle name="MultipleBelow" xfId="320"/>
    <cellStyle name="Neutral" xfId="321"/>
    <cellStyle name="NGBlocked" xfId="322"/>
    <cellStyle name="NGCallUp" xfId="323"/>
    <cellStyle name="NGCheck" xfId="324"/>
    <cellStyle name="NGDate" xfId="325"/>
    <cellStyle name="NGDeviant" xfId="326"/>
    <cellStyle name="NGHeader1" xfId="327"/>
    <cellStyle name="NGHeader2" xfId="328"/>
    <cellStyle name="NGHeader3" xfId="329"/>
    <cellStyle name="NGInputDate" xfId="330"/>
    <cellStyle name="NGInputPercent" xfId="331"/>
    <cellStyle name="NGInputValue" xfId="332"/>
    <cellStyle name="NGNormal" xfId="333"/>
    <cellStyle name="NGPercent" xfId="334"/>
    <cellStyle name="NGPercentCapped" xfId="335"/>
    <cellStyle name="NGSubTotal" xfId="336"/>
    <cellStyle name="NGTotal" xfId="337"/>
    <cellStyle name="NGWIP" xfId="338"/>
    <cellStyle name="no dec" xfId="339"/>
    <cellStyle name="Normal - Style1" xfId="340"/>
    <cellStyle name="Normal (0)" xfId="341"/>
    <cellStyle name="Normal (0) U" xfId="342"/>
    <cellStyle name="Normal (0) UD" xfId="343"/>
    <cellStyle name="Normal (1)" xfId="344"/>
    <cellStyle name="Normal (2)" xfId="345"/>
    <cellStyle name="Normal (3)" xfId="346"/>
    <cellStyle name="Normal 2" xfId="347"/>
    <cellStyle name="Normal 3" xfId="348"/>
    <cellStyle name="Normal 3 2" xfId="349"/>
    <cellStyle name="Normal 3_Attach O, GG, Support -New Method 2-14-11" xfId="350"/>
    <cellStyle name="Normal 4" xfId="351"/>
    <cellStyle name="Normal 4 2" xfId="352"/>
    <cellStyle name="Normal 5" xfId="353"/>
    <cellStyle name="Normal 5 2" xfId="354"/>
    <cellStyle name="Normal 6" xfId="355"/>
    <cellStyle name="Normal 6 2" xfId="356"/>
    <cellStyle name="Normal 7" xfId="357"/>
    <cellStyle name="Normal 8" xfId="358"/>
    <cellStyle name="Normal dotted under" xfId="359"/>
    <cellStyle name="Normal U" xfId="360"/>
    <cellStyle name="Normal_21 Exh B" xfId="361"/>
    <cellStyle name="Normal3d" xfId="362"/>
    <cellStyle name="NormalGB" xfId="363"/>
    <cellStyle name="Note" xfId="364"/>
    <cellStyle name="Number" xfId="365"/>
    <cellStyle name="Output" xfId="366"/>
    <cellStyle name="Output Amounts" xfId="367"/>
    <cellStyle name="Output Column Headings" xfId="368"/>
    <cellStyle name="Output Line Items" xfId="369"/>
    <cellStyle name="Output Report Heading" xfId="370"/>
    <cellStyle name="Output Report Title" xfId="371"/>
    <cellStyle name="Output1_Back" xfId="372"/>
    <cellStyle name="Page Number" xfId="373"/>
    <cellStyle name="PAGE6" xfId="374"/>
    <cellStyle name="Percent" xfId="375"/>
    <cellStyle name="Percent [2]" xfId="376"/>
    <cellStyle name="Percent 2" xfId="377"/>
    <cellStyle name="Percent 2 2" xfId="378"/>
    <cellStyle name="Percent 2 DP" xfId="379"/>
    <cellStyle name="Percent 3" xfId="380"/>
    <cellStyle name="Percent 3 2" xfId="381"/>
    <cellStyle name="Percent 4" xfId="382"/>
    <cellStyle name="Percent 5" xfId="383"/>
    <cellStyle name="Percent Input" xfId="384"/>
    <cellStyle name="Percent(0)" xfId="385"/>
    <cellStyle name="Percent(1)" xfId="386"/>
    <cellStyle name="Percent(2)" xfId="387"/>
    <cellStyle name="Percent*" xfId="388"/>
    <cellStyle name="Percent[1]" xfId="389"/>
    <cellStyle name="Percent[2]" xfId="390"/>
    <cellStyle name="Percent[2D]" xfId="391"/>
    <cellStyle name="PROTECTED" xfId="392"/>
    <cellStyle name="PSChar" xfId="393"/>
    <cellStyle name="PSDate" xfId="394"/>
    <cellStyle name="PSDec" xfId="395"/>
    <cellStyle name="PSdesc" xfId="396"/>
    <cellStyle name="PSHeading" xfId="397"/>
    <cellStyle name="PSInt" xfId="398"/>
    <cellStyle name="PSSpacer" xfId="399"/>
    <cellStyle name="PStest" xfId="400"/>
    <cellStyle name="R00A" xfId="401"/>
    <cellStyle name="R00B" xfId="402"/>
    <cellStyle name="R00L" xfId="403"/>
    <cellStyle name="R01A" xfId="404"/>
    <cellStyle name="R01B" xfId="405"/>
    <cellStyle name="R01H" xfId="406"/>
    <cellStyle name="R01L" xfId="407"/>
    <cellStyle name="R02A" xfId="408"/>
    <cellStyle name="R02B" xfId="409"/>
    <cellStyle name="R02H" xfId="410"/>
    <cellStyle name="R02L" xfId="411"/>
    <cellStyle name="R03A" xfId="412"/>
    <cellStyle name="R03B" xfId="413"/>
    <cellStyle name="R03H" xfId="414"/>
    <cellStyle name="R03L" xfId="415"/>
    <cellStyle name="R04A" xfId="416"/>
    <cellStyle name="R04B" xfId="417"/>
    <cellStyle name="R04H" xfId="418"/>
    <cellStyle name="R04L" xfId="419"/>
    <cellStyle name="R05A" xfId="420"/>
    <cellStyle name="R05B" xfId="421"/>
    <cellStyle name="R05H" xfId="422"/>
    <cellStyle name="R05L" xfId="423"/>
    <cellStyle name="R06A" xfId="424"/>
    <cellStyle name="R06B" xfId="425"/>
    <cellStyle name="R06H" xfId="426"/>
    <cellStyle name="R06L" xfId="427"/>
    <cellStyle name="R07A" xfId="428"/>
    <cellStyle name="R07B" xfId="429"/>
    <cellStyle name="R07H" xfId="430"/>
    <cellStyle name="R07L" xfId="431"/>
    <cellStyle name="RangeName" xfId="432"/>
    <cellStyle name="RevList" xfId="433"/>
    <cellStyle name="s" xfId="434"/>
    <cellStyle name="s_B" xfId="435"/>
    <cellStyle name="s_Bal Sheets" xfId="436"/>
    <cellStyle name="s_Bal Sheets_1" xfId="437"/>
    <cellStyle name="s_Bal Sheets_2" xfId="438"/>
    <cellStyle name="s_Credit (2)" xfId="439"/>
    <cellStyle name="s_Credit (2)_1" xfId="440"/>
    <cellStyle name="s_Credit (2)_2" xfId="441"/>
    <cellStyle name="s_DCF Analysis for DPL" xfId="442"/>
    <cellStyle name="s_DCF Matrix" xfId="443"/>
    <cellStyle name="s_DCF Matrix_1" xfId="444"/>
    <cellStyle name="s_DCFLBO Code" xfId="445"/>
    <cellStyle name="s_DCFLBO Code_1" xfId="446"/>
    <cellStyle name="s_DPL Valuation1022" xfId="447"/>
    <cellStyle name="s_Earnings" xfId="448"/>
    <cellStyle name="s_Earnings (2)" xfId="449"/>
    <cellStyle name="s_Earnings (2)_1" xfId="450"/>
    <cellStyle name="s_Earnings_1" xfId="451"/>
    <cellStyle name="s_finsumm" xfId="452"/>
    <cellStyle name="s_finsumm_1" xfId="453"/>
    <cellStyle name="s_finsumm_2" xfId="454"/>
    <cellStyle name="s_GoroWipTax-to2050_fromCo_Oct21_99" xfId="455"/>
    <cellStyle name="s_HardInc " xfId="456"/>
    <cellStyle name="s_Hist Inputs (2)" xfId="457"/>
    <cellStyle name="s_Hist Inputs (2)_1" xfId="458"/>
    <cellStyle name="s_IEL_finsumm" xfId="459"/>
    <cellStyle name="s_IEL_finsumm_1" xfId="460"/>
    <cellStyle name="s_IEL_finsumm_2" xfId="461"/>
    <cellStyle name="s_IEL_finsumm1" xfId="462"/>
    <cellStyle name="s_IEL_finsumm1_1" xfId="463"/>
    <cellStyle name="s_IEL_finsumm1_2" xfId="464"/>
    <cellStyle name="s_Lbo" xfId="465"/>
    <cellStyle name="s_LBO Summary" xfId="466"/>
    <cellStyle name="s_LBO Summary_1" xfId="467"/>
    <cellStyle name="s_LBO Summary_2" xfId="468"/>
    <cellStyle name="s_Lbo_1" xfId="469"/>
    <cellStyle name="s_rvr_analysis_andrew" xfId="470"/>
    <cellStyle name="s_Schedules" xfId="471"/>
    <cellStyle name="s_Schedules_1" xfId="472"/>
    <cellStyle name="s_Trans Assump" xfId="473"/>
    <cellStyle name="s_Trans Assump (2)" xfId="474"/>
    <cellStyle name="s_Trans Assump (2)_1" xfId="475"/>
    <cellStyle name="s_Trans Assump_1" xfId="476"/>
    <cellStyle name="s_Trans Sum" xfId="477"/>
    <cellStyle name="s_Trans Sum_1" xfId="478"/>
    <cellStyle name="s_Unit Price Sen. (2)" xfId="479"/>
    <cellStyle name="s_Unit Price Sen. (2)_1" xfId="480"/>
    <cellStyle name="s_Unit Price Sen. (2)_2" xfId="481"/>
    <cellStyle name="Salomon Logo" xfId="482"/>
    <cellStyle name="SAPBEXaggData" xfId="483"/>
    <cellStyle name="SAPBEXaggDataEmph" xfId="484"/>
    <cellStyle name="SAPBEXaggItem" xfId="485"/>
    <cellStyle name="SAPBEXaggItemX" xfId="486"/>
    <cellStyle name="SAPBEXchaText" xfId="487"/>
    <cellStyle name="SAPBEXexcBad7" xfId="488"/>
    <cellStyle name="SAPBEXexcBad8" xfId="489"/>
    <cellStyle name="SAPBEXexcBad9" xfId="490"/>
    <cellStyle name="SAPBEXexcCritical4" xfId="491"/>
    <cellStyle name="SAPBEXexcCritical5" xfId="492"/>
    <cellStyle name="SAPBEXexcCritical6" xfId="493"/>
    <cellStyle name="SAPBEXexcGood1" xfId="494"/>
    <cellStyle name="SAPBEXexcGood2" xfId="495"/>
    <cellStyle name="SAPBEXexcGood3" xfId="496"/>
    <cellStyle name="SAPBEXfilterDrill" xfId="497"/>
    <cellStyle name="SAPBEXfilterItem" xfId="498"/>
    <cellStyle name="SAPBEXfilterText" xfId="499"/>
    <cellStyle name="SAPBEXformats" xfId="500"/>
    <cellStyle name="SAPBEXheaderItem" xfId="501"/>
    <cellStyle name="SAPBEXheaderText" xfId="502"/>
    <cellStyle name="SAPBEXHLevel0" xfId="503"/>
    <cellStyle name="SAPBEXHLevel0X" xfId="504"/>
    <cellStyle name="SAPBEXHLevel1" xfId="505"/>
    <cellStyle name="SAPBEXHLevel1X" xfId="506"/>
    <cellStyle name="SAPBEXHLevel2" xfId="507"/>
    <cellStyle name="SAPBEXHLevel2X" xfId="508"/>
    <cellStyle name="SAPBEXHLevel3" xfId="509"/>
    <cellStyle name="SAPBEXHLevel3X" xfId="510"/>
    <cellStyle name="SAPBEXinputData" xfId="511"/>
    <cellStyle name="SAPBEXItemHeader" xfId="512"/>
    <cellStyle name="SAPBEXresData" xfId="513"/>
    <cellStyle name="SAPBEXresDataEmph" xfId="514"/>
    <cellStyle name="SAPBEXresItem" xfId="515"/>
    <cellStyle name="SAPBEXresItemX" xfId="516"/>
    <cellStyle name="SAPBEXstdData" xfId="517"/>
    <cellStyle name="SAPBEXstdDataEmph" xfId="518"/>
    <cellStyle name="SAPBEXstdItem" xfId="519"/>
    <cellStyle name="SAPBEXstdItemX" xfId="520"/>
    <cellStyle name="SAPBEXtitle" xfId="521"/>
    <cellStyle name="SAPBEXunassignedItem" xfId="522"/>
    <cellStyle name="SAPBEXundefined" xfId="523"/>
    <cellStyle name="Sch_name" xfId="524"/>
    <cellStyle name="SECTION" xfId="525"/>
    <cellStyle name="Section Head" xfId="526"/>
    <cellStyle name="Separador de milhares_DADOS DO BALANCO" xfId="527"/>
    <cellStyle name="Shading" xfId="528"/>
    <cellStyle name="Sheet Header" xfId="529"/>
    <cellStyle name="Sheet Title" xfId="530"/>
    <cellStyle name="ShOut" xfId="531"/>
    <cellStyle name="sideways" xfId="532"/>
    <cellStyle name="SSN" xfId="533"/>
    <cellStyle name="Standaard_Blad1" xfId="534"/>
    <cellStyle name="Standard_Anpassen der Amortisation" xfId="535"/>
    <cellStyle name="Style 1" xfId="536"/>
    <cellStyle name="Style 2" xfId="537"/>
    <cellStyle name="Style 3" xfId="538"/>
    <cellStyle name="subhead" xfId="539"/>
    <cellStyle name="Subheading" xfId="540"/>
    <cellStyle name="Subtotal" xfId="541"/>
    <cellStyle name="Sub-total" xfId="542"/>
    <cellStyle name="swpBody01" xfId="543"/>
    <cellStyle name="System Defined" xfId="544"/>
    <cellStyle name="Table Head" xfId="545"/>
    <cellStyle name="Table Head Aligned" xfId="546"/>
    <cellStyle name="Table Head Blue" xfId="547"/>
    <cellStyle name="Table Head Green" xfId="548"/>
    <cellStyle name="Table Head_Val_Sum_Graph" xfId="549"/>
    <cellStyle name="Table Text" xfId="550"/>
    <cellStyle name="Table Title" xfId="551"/>
    <cellStyle name="Table Units" xfId="552"/>
    <cellStyle name="Table_Header" xfId="553"/>
    <cellStyle name="Text" xfId="554"/>
    <cellStyle name="Text 1" xfId="555"/>
    <cellStyle name="Text Head 1" xfId="556"/>
    <cellStyle name="Title" xfId="557"/>
    <cellStyle name="Title Row" xfId="558"/>
    <cellStyle name="tons" xfId="559"/>
    <cellStyle name="Total" xfId="560"/>
    <cellStyle name="Total 1" xfId="561"/>
    <cellStyle name="Totals" xfId="562"/>
    <cellStyle name="Underline_Single" xfId="563"/>
    <cellStyle name="Unprot" xfId="564"/>
    <cellStyle name="Unprot$" xfId="565"/>
    <cellStyle name="Unprot_CurrencySKorea" xfId="566"/>
    <cellStyle name="Unprotect" xfId="567"/>
    <cellStyle name="UNPROTECTED" xfId="568"/>
    <cellStyle name="Währung [0]_Compiling Utility Macros" xfId="569"/>
    <cellStyle name="Währung_Compiling Utility Macros" xfId="570"/>
    <cellStyle name="Warning" xfId="571"/>
    <cellStyle name="Warning Text" xfId="572"/>
    <cellStyle name="x" xfId="573"/>
    <cellStyle name="year" xfId="574"/>
    <cellStyle name="YEARS" xfId="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C346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6640625" defaultRowHeight="15"/>
  <cols>
    <col min="1" max="1" width="5.99609375" style="1" customWidth="1"/>
    <col min="2" max="2" width="1.4375" style="1" customWidth="1"/>
    <col min="3" max="3" width="56.4453125" style="1" customWidth="1"/>
    <col min="4" max="4" width="25.88671875" style="1" hidden="1" customWidth="1"/>
    <col min="5" max="5" width="18.3359375" style="1" hidden="1" customWidth="1"/>
    <col min="6" max="6" width="15.5546875" style="1" hidden="1" customWidth="1"/>
    <col min="7" max="7" width="7.88671875" style="1" hidden="1" customWidth="1"/>
    <col min="8" max="8" width="15.3359375" style="1" hidden="1" customWidth="1"/>
    <col min="9" max="9" width="7.21484375" style="191" customWidth="1"/>
    <col min="10" max="10" width="15.6640625" style="7" customWidth="1"/>
    <col min="11" max="11" width="4.77734375" style="1" customWidth="1"/>
    <col min="12" max="12" width="14.77734375" style="7" customWidth="1"/>
    <col min="13" max="13" width="4.77734375" style="1" customWidth="1"/>
    <col min="14" max="14" width="14.77734375" style="1" customWidth="1"/>
    <col min="15" max="16384" width="8.6640625" style="1" customWidth="1"/>
  </cols>
  <sheetData>
    <row r="1" spans="3:55" ht="15">
      <c r="C1" s="2"/>
      <c r="D1" s="2"/>
      <c r="E1" s="3"/>
      <c r="F1" s="2"/>
      <c r="G1" s="2"/>
      <c r="H1" s="2"/>
      <c r="I1" s="4"/>
      <c r="J1" s="5"/>
      <c r="K1" s="5"/>
      <c r="L1" s="5"/>
      <c r="M1" s="5"/>
      <c r="N1" s="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3:55" ht="15">
      <c r="C2" s="2"/>
      <c r="D2" s="2"/>
      <c r="E2" s="3"/>
      <c r="F2" s="2"/>
      <c r="G2" s="2"/>
      <c r="H2" s="2"/>
      <c r="I2" s="4"/>
      <c r="K2" s="5"/>
      <c r="L2" s="5"/>
      <c r="M2" s="5"/>
      <c r="N2" s="5" t="s">
        <v>93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3:55" ht="15">
      <c r="C3" s="2"/>
      <c r="D3" s="2"/>
      <c r="E3" s="3"/>
      <c r="F3" s="2"/>
      <c r="G3" s="2"/>
      <c r="H3" s="2"/>
      <c r="I3" s="4"/>
      <c r="J3" s="5"/>
      <c r="K3" s="114"/>
      <c r="L3" s="9"/>
      <c r="M3" s="9"/>
      <c r="N3" s="9" t="s">
        <v>61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3:55" ht="15">
      <c r="C4" s="2"/>
      <c r="D4" s="2"/>
      <c r="E4" s="3"/>
      <c r="F4" s="2"/>
      <c r="G4" s="2"/>
      <c r="H4" s="2"/>
      <c r="I4" s="4"/>
      <c r="J4" s="5"/>
      <c r="K4" s="9"/>
      <c r="L4" s="233"/>
      <c r="M4" s="233"/>
      <c r="N4" s="233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8">
      <c r="A5" s="161" t="s">
        <v>44</v>
      </c>
      <c r="C5" s="2"/>
      <c r="D5" s="2"/>
      <c r="E5" s="3"/>
      <c r="F5" s="2"/>
      <c r="G5" s="2"/>
      <c r="H5" s="2"/>
      <c r="I5" s="4"/>
      <c r="J5" s="8"/>
      <c r="K5" s="10"/>
      <c r="L5" s="10"/>
      <c r="M5" s="10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5.75">
      <c r="A6" s="160" t="s">
        <v>96</v>
      </c>
      <c r="C6" s="2"/>
      <c r="D6" s="56"/>
      <c r="E6" s="56"/>
      <c r="F6" s="2"/>
      <c r="G6" s="2"/>
      <c r="H6" s="2"/>
      <c r="I6" s="4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5.75">
      <c r="A7" s="160" t="s">
        <v>94</v>
      </c>
      <c r="C7" s="2"/>
      <c r="D7" s="11"/>
      <c r="E7" s="11"/>
      <c r="F7" s="11"/>
      <c r="G7" s="11"/>
      <c r="H7" s="11"/>
      <c r="I7" s="4"/>
      <c r="J7" s="218"/>
      <c r="K7" s="48"/>
      <c r="L7" s="47"/>
      <c r="M7" s="47"/>
      <c r="N7" s="15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3:55" ht="15">
      <c r="C8" s="10"/>
      <c r="D8" s="10"/>
      <c r="E8" s="10"/>
      <c r="F8" s="10"/>
      <c r="G8" s="10"/>
      <c r="H8" s="10"/>
      <c r="I8" s="29"/>
      <c r="J8" s="47"/>
      <c r="K8" s="159"/>
      <c r="L8" s="49"/>
      <c r="M8" s="48"/>
      <c r="N8" s="15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5.75">
      <c r="A9" s="12"/>
      <c r="C9" s="10"/>
      <c r="D9" s="10"/>
      <c r="E9" s="151"/>
      <c r="F9" s="10"/>
      <c r="G9" s="10"/>
      <c r="H9" s="10"/>
      <c r="I9" s="29"/>
      <c r="J9" s="10"/>
      <c r="L9" s="10"/>
      <c r="M9" s="10"/>
      <c r="N9" s="9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5">
      <c r="A10" s="12"/>
      <c r="C10" s="10"/>
      <c r="D10" s="10"/>
      <c r="E10" s="50"/>
      <c r="F10" s="10"/>
      <c r="G10" s="10"/>
      <c r="H10" s="10"/>
      <c r="I10" s="29"/>
      <c r="J10" s="10"/>
      <c r="K10" s="10"/>
      <c r="L10" s="10"/>
      <c r="M10" s="10"/>
      <c r="N10" s="6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5">
      <c r="A11" s="12"/>
      <c r="C11" s="10"/>
      <c r="D11" s="10"/>
      <c r="E11" s="13"/>
      <c r="F11" s="10"/>
      <c r="G11" s="10"/>
      <c r="H11" s="13"/>
      <c r="I11" s="29"/>
      <c r="J11" s="13"/>
      <c r="K11" s="10"/>
      <c r="L11" s="84"/>
      <c r="M11" s="84"/>
      <c r="N11" s="84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5">
      <c r="A12" s="12"/>
      <c r="C12" s="10"/>
      <c r="D12" s="10"/>
      <c r="L12" s="69"/>
      <c r="M12" s="65"/>
      <c r="N12" s="85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12" t="s">
        <v>1</v>
      </c>
      <c r="C13" s="10"/>
      <c r="D13" s="10"/>
      <c r="E13" s="14"/>
      <c r="F13" s="10"/>
      <c r="G13" s="10"/>
      <c r="H13" s="10"/>
      <c r="I13" s="29"/>
      <c r="J13" s="32">
        <v>2018</v>
      </c>
      <c r="K13" s="10"/>
      <c r="L13" s="32">
        <f>J13</f>
        <v>2018</v>
      </c>
      <c r="M13" s="4"/>
      <c r="N13" s="4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6.5" thickBot="1">
      <c r="A14" s="15" t="s">
        <v>2</v>
      </c>
      <c r="C14" s="10"/>
      <c r="D14" s="10"/>
      <c r="E14" s="10"/>
      <c r="F14" s="10"/>
      <c r="G14" s="10"/>
      <c r="H14" s="10"/>
      <c r="I14" s="29"/>
      <c r="J14" s="162" t="s">
        <v>87</v>
      </c>
      <c r="K14" s="10"/>
      <c r="L14" s="162" t="s">
        <v>50</v>
      </c>
      <c r="M14" s="53"/>
      <c r="N14" s="162" t="s">
        <v>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.75">
      <c r="A15" s="163"/>
      <c r="C15" s="10"/>
      <c r="D15" s="10"/>
      <c r="E15" s="10"/>
      <c r="F15" s="10"/>
      <c r="G15" s="10"/>
      <c r="H15" s="10"/>
      <c r="I15" s="29"/>
      <c r="J15" s="87"/>
      <c r="K15" s="10"/>
      <c r="L15" s="87"/>
      <c r="M15" s="53"/>
      <c r="N15" s="8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.75">
      <c r="A16" s="35" t="s">
        <v>42</v>
      </c>
      <c r="C16" s="10"/>
      <c r="D16" s="10"/>
      <c r="E16" s="10"/>
      <c r="F16" s="10"/>
      <c r="G16" s="10"/>
      <c r="H16" s="10"/>
      <c r="I16" s="29"/>
      <c r="J16" s="87"/>
      <c r="K16" s="10"/>
      <c r="L16" s="87"/>
      <c r="M16" s="53"/>
      <c r="N16" s="8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163"/>
      <c r="C17" s="10"/>
      <c r="D17" s="10"/>
      <c r="E17" s="10"/>
      <c r="F17" s="10"/>
      <c r="G17" s="10"/>
      <c r="H17" s="10"/>
      <c r="I17" s="29"/>
      <c r="J17" s="87"/>
      <c r="K17" s="10"/>
      <c r="L17" s="87"/>
      <c r="M17" s="53"/>
      <c r="N17" s="8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">
      <c r="A18" s="12">
        <v>1</v>
      </c>
      <c r="C18" s="10" t="s">
        <v>30</v>
      </c>
      <c r="D18" s="10"/>
      <c r="E18" s="17"/>
      <c r="F18" s="10"/>
      <c r="G18" s="10"/>
      <c r="H18" s="47"/>
      <c r="I18" s="29"/>
      <c r="J18" s="91">
        <v>31422277</v>
      </c>
      <c r="K18" s="10"/>
      <c r="L18" s="91">
        <v>36220086</v>
      </c>
      <c r="M18" s="91"/>
      <c r="N18" s="91">
        <f>J18-L18</f>
        <v>-4797809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52"/>
      <c r="B19" s="48"/>
      <c r="C19" s="47"/>
      <c r="D19" s="47"/>
      <c r="E19" s="47"/>
      <c r="F19" s="47"/>
      <c r="G19" s="47"/>
      <c r="H19" s="47"/>
      <c r="I19" s="192"/>
      <c r="J19" s="127"/>
      <c r="K19" s="10"/>
      <c r="L19" s="127"/>
      <c r="M19" s="127"/>
      <c r="N19" s="12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">
      <c r="A20" s="12"/>
      <c r="C20" s="10"/>
      <c r="D20" s="10"/>
      <c r="E20" s="10"/>
      <c r="F20" s="10"/>
      <c r="G20" s="10"/>
      <c r="H20" s="10"/>
      <c r="I20" s="29"/>
      <c r="J20" s="109"/>
      <c r="K20" s="10"/>
      <c r="L20" s="109"/>
      <c r="M20" s="109"/>
      <c r="N20" s="10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 thickBot="1">
      <c r="A21" s="12" t="s">
        <v>0</v>
      </c>
      <c r="C21" s="18" t="s">
        <v>3</v>
      </c>
      <c r="D21" s="19"/>
      <c r="E21" s="16"/>
      <c r="F21" s="11"/>
      <c r="G21" s="20"/>
      <c r="H21" s="20"/>
      <c r="I21" s="29"/>
      <c r="J21" s="109"/>
      <c r="K21" s="10"/>
      <c r="L21" s="109"/>
      <c r="M21" s="109"/>
      <c r="N21" s="10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">
      <c r="A22" s="12">
        <v>2</v>
      </c>
      <c r="C22" s="18" t="s">
        <v>26</v>
      </c>
      <c r="D22" s="19"/>
      <c r="E22" s="133"/>
      <c r="F22" s="11"/>
      <c r="G22" s="11"/>
      <c r="H22" s="131"/>
      <c r="I22" s="193"/>
      <c r="J22" s="121">
        <v>0</v>
      </c>
      <c r="K22" s="10"/>
      <c r="L22" s="121">
        <v>0</v>
      </c>
      <c r="M22" s="110"/>
      <c r="N22" s="121">
        <f>J22-L22</f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">
      <c r="A23" s="12"/>
      <c r="C23" s="18"/>
      <c r="D23" s="19"/>
      <c r="E23" s="133"/>
      <c r="F23" s="11"/>
      <c r="G23" s="11"/>
      <c r="H23" s="131"/>
      <c r="I23" s="193"/>
      <c r="J23" s="110"/>
      <c r="K23" s="10"/>
      <c r="L23" s="110"/>
      <c r="M23" s="110"/>
      <c r="N23" s="11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">
      <c r="A24" s="12">
        <v>3</v>
      </c>
      <c r="C24" s="18" t="s">
        <v>41</v>
      </c>
      <c r="D24" s="10"/>
      <c r="E24" s="133"/>
      <c r="F24" s="11"/>
      <c r="G24" s="11"/>
      <c r="H24" s="131"/>
      <c r="I24" s="193"/>
      <c r="J24" s="110">
        <f>J18+J22</f>
        <v>31422277</v>
      </c>
      <c r="K24" s="10"/>
      <c r="L24" s="110">
        <f>L18+L22</f>
        <v>36220086</v>
      </c>
      <c r="M24" s="110"/>
      <c r="N24" s="110">
        <f>J24-L24</f>
        <v>-4797809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">
      <c r="A25" s="12"/>
      <c r="C25" s="18"/>
      <c r="D25" s="19"/>
      <c r="E25" s="133"/>
      <c r="F25" s="11"/>
      <c r="G25" s="11"/>
      <c r="H25" s="131"/>
      <c r="I25" s="193"/>
      <c r="J25" s="110"/>
      <c r="K25" s="10"/>
      <c r="L25" s="110"/>
      <c r="M25" s="110"/>
      <c r="N25" s="11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">
      <c r="A26" s="55">
        <v>4</v>
      </c>
      <c r="B26" s="7"/>
      <c r="C26" s="18" t="s">
        <v>22</v>
      </c>
      <c r="D26" s="25"/>
      <c r="E26" s="58"/>
      <c r="F26" s="10"/>
      <c r="G26" s="57"/>
      <c r="H26" s="21"/>
      <c r="I26" s="29"/>
      <c r="J26" s="123">
        <v>0</v>
      </c>
      <c r="K26" s="10"/>
      <c r="L26" s="123">
        <v>0</v>
      </c>
      <c r="M26" s="97"/>
      <c r="N26" s="123">
        <f>J26-L26</f>
        <v>0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">
      <c r="A27" s="55"/>
      <c r="B27" s="7"/>
      <c r="C27" s="18"/>
      <c r="D27" s="10"/>
      <c r="E27" s="24"/>
      <c r="F27" s="24"/>
      <c r="G27" s="24"/>
      <c r="H27" s="24"/>
      <c r="I27" s="194"/>
      <c r="J27" s="11"/>
      <c r="K27" s="10"/>
      <c r="L27" s="11"/>
      <c r="M27" s="11"/>
      <c r="N27" s="11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14" s="160" customFormat="1" ht="16.5" thickBot="1">
      <c r="A28" s="164">
        <v>5</v>
      </c>
      <c r="C28" s="35" t="s">
        <v>42</v>
      </c>
      <c r="D28" s="165"/>
      <c r="F28" s="34"/>
      <c r="G28" s="34"/>
      <c r="H28" s="34"/>
      <c r="I28" s="31"/>
      <c r="J28" s="166">
        <f>J24+J26</f>
        <v>31422277</v>
      </c>
      <c r="K28" s="165"/>
      <c r="L28" s="166">
        <f>L24+L26</f>
        <v>36220086</v>
      </c>
      <c r="M28" s="167"/>
      <c r="N28" s="166">
        <f>J28-L28</f>
        <v>-4797809</v>
      </c>
    </row>
    <row r="29" spans="1:55" ht="15.75" thickTop="1">
      <c r="A29" s="12"/>
      <c r="D29" s="10"/>
      <c r="E29" s="23"/>
      <c r="F29" s="11"/>
      <c r="G29" s="11"/>
      <c r="H29" s="11"/>
      <c r="I29" s="193"/>
      <c r="K29" s="10"/>
      <c r="L29" s="67"/>
      <c r="M29" s="67"/>
      <c r="N29" s="6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">
      <c r="A30" s="12"/>
      <c r="D30" s="11"/>
      <c r="E30" s="24"/>
      <c r="F30" s="24"/>
      <c r="G30" s="24"/>
      <c r="H30" s="24"/>
      <c r="I30" s="194"/>
      <c r="J30" s="11"/>
      <c r="K30" s="10"/>
      <c r="L30" s="10"/>
      <c r="M30" s="10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65" customFormat="1" ht="15.75">
      <c r="A31" s="64"/>
      <c r="C31" s="181" t="s">
        <v>97</v>
      </c>
      <c r="D31" s="67"/>
      <c r="E31" s="22"/>
      <c r="F31" s="67"/>
      <c r="G31" s="67"/>
      <c r="H31" s="67"/>
      <c r="I31" s="195"/>
      <c r="J31" s="22"/>
      <c r="K31" s="67"/>
      <c r="L31" s="67"/>
      <c r="M31" s="67"/>
      <c r="N31" s="68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</row>
    <row r="32" spans="1:55" s="65" customFormat="1" ht="15">
      <c r="A32" s="64"/>
      <c r="C32" s="66"/>
      <c r="D32" s="67"/>
      <c r="E32" s="22"/>
      <c r="F32" s="67"/>
      <c r="G32" s="67"/>
      <c r="H32" s="67"/>
      <c r="I32" s="195"/>
      <c r="J32" s="22"/>
      <c r="K32" s="67"/>
      <c r="L32" s="67"/>
      <c r="M32" s="67"/>
      <c r="N32" s="68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</row>
    <row r="33" spans="1:14" s="69" customFormat="1" ht="15" customHeight="1">
      <c r="A33" s="188"/>
      <c r="C33" s="234" t="s">
        <v>104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1:55" s="65" customFormat="1" ht="15">
      <c r="A34" s="64"/>
      <c r="C34" s="66"/>
      <c r="D34" s="130"/>
      <c r="E34" s="51"/>
      <c r="F34" s="51"/>
      <c r="G34" s="51"/>
      <c r="H34" s="130"/>
      <c r="I34" s="51"/>
      <c r="J34" s="69"/>
      <c r="K34" s="67"/>
      <c r="L34" s="67"/>
      <c r="M34" s="67"/>
      <c r="N34" s="71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</row>
    <row r="35" spans="1:55" s="65" customFormat="1" ht="15">
      <c r="A35" s="64"/>
      <c r="B35" s="94"/>
      <c r="C35" s="232" t="s">
        <v>103</v>
      </c>
      <c r="D35" s="144"/>
      <c r="E35" s="140"/>
      <c r="F35" s="67"/>
      <c r="H35" s="95"/>
      <c r="I35" s="195"/>
      <c r="J35" s="69"/>
      <c r="K35" s="95"/>
      <c r="L35" s="67"/>
      <c r="M35" s="67"/>
      <c r="N35" s="71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</row>
    <row r="36" spans="1:55" s="65" customFormat="1" ht="15">
      <c r="A36" s="64"/>
      <c r="C36" s="66"/>
      <c r="D36" s="130"/>
      <c r="E36" s="51"/>
      <c r="F36" s="51"/>
      <c r="G36" s="51"/>
      <c r="H36" s="130"/>
      <c r="I36" s="51"/>
      <c r="J36" s="69"/>
      <c r="K36" s="67"/>
      <c r="L36" s="67"/>
      <c r="M36" s="67"/>
      <c r="N36" s="71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</row>
    <row r="37" spans="1:55" s="65" customFormat="1" ht="15">
      <c r="A37" s="64"/>
      <c r="B37" s="94"/>
      <c r="C37" s="232" t="s">
        <v>105</v>
      </c>
      <c r="D37" s="144"/>
      <c r="E37" s="140"/>
      <c r="F37" s="67"/>
      <c r="H37" s="95"/>
      <c r="I37" s="195"/>
      <c r="J37" s="69"/>
      <c r="K37" s="95"/>
      <c r="L37" s="67"/>
      <c r="M37" s="67"/>
      <c r="N37" s="71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</row>
    <row r="38" spans="1:55" s="65" customFormat="1" ht="15">
      <c r="A38" s="64"/>
      <c r="C38" s="22"/>
      <c r="D38" s="144"/>
      <c r="E38" s="140"/>
      <c r="F38" s="67"/>
      <c r="G38" s="67"/>
      <c r="H38" s="95"/>
      <c r="I38" s="195"/>
      <c r="J38" s="69"/>
      <c r="K38" s="22"/>
      <c r="L38" s="143"/>
      <c r="M38" s="72"/>
      <c r="N38" s="73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</row>
    <row r="39" spans="1:55" s="65" customFormat="1" ht="15">
      <c r="A39" s="64"/>
      <c r="C39" s="231" t="s">
        <v>64</v>
      </c>
      <c r="D39" s="144"/>
      <c r="E39" s="140"/>
      <c r="F39" s="67"/>
      <c r="G39" s="67"/>
      <c r="H39" s="95"/>
      <c r="I39" s="195"/>
      <c r="J39" s="69"/>
      <c r="K39" s="67"/>
      <c r="L39" s="143"/>
      <c r="M39" s="72"/>
      <c r="N39" s="73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</row>
    <row r="40" spans="1:55" s="65" customFormat="1" ht="15">
      <c r="A40" s="64"/>
      <c r="C40" s="66"/>
      <c r="D40" s="144"/>
      <c r="E40" s="141"/>
      <c r="F40" s="67"/>
      <c r="G40" s="67"/>
      <c r="H40" s="95"/>
      <c r="I40" s="195"/>
      <c r="J40" s="69"/>
      <c r="K40" s="67"/>
      <c r="L40" s="67"/>
      <c r="M40" s="67"/>
      <c r="N40" s="71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</row>
    <row r="41" spans="1:55" s="65" customFormat="1" ht="15" customHeight="1">
      <c r="A41" s="64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</row>
    <row r="42" spans="1:55" s="65" customFormat="1" ht="15">
      <c r="A42" s="64"/>
      <c r="D42" s="90"/>
      <c r="E42" s="90"/>
      <c r="F42" s="67"/>
      <c r="G42" s="67"/>
      <c r="H42" s="90"/>
      <c r="I42" s="195"/>
      <c r="J42" s="22"/>
      <c r="K42" s="67"/>
      <c r="L42" s="22"/>
      <c r="M42" s="22"/>
      <c r="N42" s="22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</row>
    <row r="43" spans="1:55" s="65" customFormat="1" ht="15">
      <c r="A43" s="64"/>
      <c r="C43" s="66"/>
      <c r="D43" s="67"/>
      <c r="E43" s="67"/>
      <c r="F43" s="67"/>
      <c r="G43" s="67"/>
      <c r="H43" s="67"/>
      <c r="I43" s="195"/>
      <c r="J43" s="22"/>
      <c r="K43" s="67"/>
      <c r="L43" s="67"/>
      <c r="M43" s="67"/>
      <c r="N43" s="68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</row>
    <row r="44" spans="1:55" s="65" customFormat="1" ht="15">
      <c r="A44" s="64"/>
      <c r="C44" s="66"/>
      <c r="D44" s="90"/>
      <c r="E44" s="96"/>
      <c r="F44" s="67"/>
      <c r="G44" s="67"/>
      <c r="H44" s="96"/>
      <c r="I44" s="195"/>
      <c r="J44" s="74"/>
      <c r="K44" s="67"/>
      <c r="L44" s="67"/>
      <c r="M44" s="67"/>
      <c r="N44" s="74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</row>
    <row r="45" spans="1:55" s="65" customFormat="1" ht="15">
      <c r="A45" s="64"/>
      <c r="C45" s="66"/>
      <c r="D45" s="67"/>
      <c r="F45" s="67"/>
      <c r="G45" s="67"/>
      <c r="H45" s="67"/>
      <c r="I45" s="195"/>
      <c r="J45" s="74"/>
      <c r="K45" s="67"/>
      <c r="L45" s="67"/>
      <c r="M45" s="67"/>
      <c r="N45" s="74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</row>
    <row r="46" spans="1:55" s="65" customFormat="1" ht="15">
      <c r="A46" s="64"/>
      <c r="C46" s="66"/>
      <c r="D46" s="67"/>
      <c r="E46" s="74"/>
      <c r="F46" s="67"/>
      <c r="G46" s="67"/>
      <c r="H46" s="67"/>
      <c r="I46" s="195"/>
      <c r="J46" s="70"/>
      <c r="K46" s="67"/>
      <c r="L46" s="67"/>
      <c r="M46" s="67"/>
      <c r="N46" s="68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</row>
    <row r="47" spans="1:55" s="65" customFormat="1" ht="15">
      <c r="A47" s="64"/>
      <c r="C47" s="66"/>
      <c r="D47" s="67"/>
      <c r="E47" s="75"/>
      <c r="F47" s="67"/>
      <c r="G47" s="67"/>
      <c r="H47" s="67"/>
      <c r="I47" s="195"/>
      <c r="J47" s="219"/>
      <c r="K47" s="67"/>
      <c r="L47" s="67"/>
      <c r="M47" s="67"/>
      <c r="N47" s="68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</row>
    <row r="48" spans="1:55" s="65" customFormat="1" ht="15">
      <c r="A48" s="64"/>
      <c r="C48" s="66"/>
      <c r="D48" s="67"/>
      <c r="E48" s="74"/>
      <c r="F48" s="67"/>
      <c r="G48" s="67"/>
      <c r="H48" s="67"/>
      <c r="I48" s="195"/>
      <c r="J48" s="70"/>
      <c r="K48" s="67"/>
      <c r="L48" s="67"/>
      <c r="M48" s="67"/>
      <c r="N48" s="68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</row>
    <row r="49" spans="1:55" s="65" customFormat="1" ht="15">
      <c r="A49" s="64"/>
      <c r="C49" s="66"/>
      <c r="D49" s="69"/>
      <c r="E49" s="99"/>
      <c r="F49" s="99"/>
      <c r="I49" s="196"/>
      <c r="J49" s="220"/>
      <c r="K49" s="67"/>
      <c r="L49" s="67"/>
      <c r="M49" s="67"/>
      <c r="N49" s="68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</row>
    <row r="50" spans="1:55" s="65" customFormat="1" ht="15">
      <c r="A50" s="64"/>
      <c r="C50" s="63"/>
      <c r="E50" s="99"/>
      <c r="F50" s="99"/>
      <c r="I50" s="197"/>
      <c r="J50" s="220"/>
      <c r="K50" s="67"/>
      <c r="L50" s="67"/>
      <c r="M50" s="67"/>
      <c r="N50" s="68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</row>
    <row r="51" spans="1:55" s="65" customFormat="1" ht="15">
      <c r="A51" s="64"/>
      <c r="C51" s="66"/>
      <c r="D51" s="99"/>
      <c r="E51" s="100"/>
      <c r="F51" s="69"/>
      <c r="G51" s="74"/>
      <c r="H51" s="74"/>
      <c r="I51" s="195"/>
      <c r="J51" s="220"/>
      <c r="K51" s="67"/>
      <c r="L51" s="67"/>
      <c r="M51" s="67"/>
      <c r="N51" s="68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</row>
    <row r="52" spans="1:55" s="65" customFormat="1" ht="15">
      <c r="A52" s="64"/>
      <c r="C52" s="63"/>
      <c r="D52" s="67"/>
      <c r="E52" s="100"/>
      <c r="F52" s="67"/>
      <c r="G52" s="70"/>
      <c r="H52" s="67"/>
      <c r="I52" s="195"/>
      <c r="J52" s="70"/>
      <c r="K52" s="67"/>
      <c r="L52" s="67"/>
      <c r="M52" s="67"/>
      <c r="N52" s="68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</row>
    <row r="53" spans="1:55" s="65" customFormat="1" ht="15">
      <c r="A53" s="64"/>
      <c r="C53" s="63"/>
      <c r="D53" s="67"/>
      <c r="E53" s="101"/>
      <c r="F53" s="67"/>
      <c r="G53" s="70"/>
      <c r="H53" s="67"/>
      <c r="I53" s="195"/>
      <c r="J53" s="70"/>
      <c r="K53" s="67"/>
      <c r="L53" s="67"/>
      <c r="M53" s="67"/>
      <c r="N53" s="68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</row>
    <row r="54" spans="1:55" s="65" customFormat="1" ht="15">
      <c r="A54" s="64"/>
      <c r="C54" s="63"/>
      <c r="D54" s="67"/>
      <c r="E54" s="102"/>
      <c r="F54" s="103"/>
      <c r="G54" s="103"/>
      <c r="H54" s="103"/>
      <c r="I54" s="198"/>
      <c r="J54" s="103"/>
      <c r="K54" s="103"/>
      <c r="L54" s="67"/>
      <c r="M54" s="67"/>
      <c r="N54" s="68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</row>
    <row r="55" spans="1:55" s="65" customFormat="1" ht="15">
      <c r="A55" s="64"/>
      <c r="C55" s="63"/>
      <c r="D55" s="67"/>
      <c r="E55" s="104"/>
      <c r="F55" s="103"/>
      <c r="G55" s="103"/>
      <c r="H55" s="103"/>
      <c r="I55" s="198"/>
      <c r="J55" s="103"/>
      <c r="K55" s="103"/>
      <c r="L55" s="67"/>
      <c r="M55" s="67"/>
      <c r="N55" s="68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</row>
    <row r="56" spans="3:55" s="65" customFormat="1" ht="15">
      <c r="C56" s="105"/>
      <c r="E56" s="106"/>
      <c r="F56" s="107"/>
      <c r="I56" s="199"/>
      <c r="J56" s="69"/>
      <c r="K56" s="61"/>
      <c r="L56" s="67"/>
      <c r="M56" s="67"/>
      <c r="N56" s="68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</row>
    <row r="57" spans="3:55" s="65" customFormat="1" ht="15">
      <c r="C57" s="63"/>
      <c r="D57" s="67"/>
      <c r="E57" s="104"/>
      <c r="F57" s="103"/>
      <c r="G57" s="103"/>
      <c r="H57" s="103"/>
      <c r="I57" s="198"/>
      <c r="J57" s="69"/>
      <c r="K57" s="61"/>
      <c r="L57" s="67"/>
      <c r="M57" s="67"/>
      <c r="N57" s="68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</row>
    <row r="58" spans="3:55" s="65" customFormat="1" ht="15">
      <c r="C58" s="105"/>
      <c r="E58" s="106"/>
      <c r="F58" s="107"/>
      <c r="I58" s="199"/>
      <c r="J58" s="69"/>
      <c r="K58" s="61"/>
      <c r="L58" s="67"/>
      <c r="M58" s="67"/>
      <c r="N58" s="68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</row>
    <row r="59" spans="3:55" s="65" customFormat="1" ht="15">
      <c r="C59" s="108"/>
      <c r="F59" s="107"/>
      <c r="I59" s="196"/>
      <c r="J59" s="69"/>
      <c r="K59" s="61"/>
      <c r="L59" s="67"/>
      <c r="M59" s="67"/>
      <c r="N59" s="68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</row>
    <row r="60" spans="3:55" ht="15">
      <c r="C60" s="63"/>
      <c r="D60" s="67"/>
      <c r="E60" s="104"/>
      <c r="F60" s="103"/>
      <c r="G60" s="103"/>
      <c r="H60" s="103"/>
      <c r="I60" s="198"/>
      <c r="J60" s="69"/>
      <c r="K60" s="61"/>
      <c r="L60" s="47"/>
      <c r="M60" s="47"/>
      <c r="N60" s="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3:55" ht="15">
      <c r="C61" s="105"/>
      <c r="D61" s="65"/>
      <c r="E61" s="106"/>
      <c r="F61" s="107"/>
      <c r="G61" s="65"/>
      <c r="H61" s="65"/>
      <c r="I61" s="199"/>
      <c r="J61" s="69"/>
      <c r="K61" s="61"/>
      <c r="L61" s="47"/>
      <c r="M61" s="47"/>
      <c r="N61" s="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3:55" ht="15">
      <c r="C62" s="24"/>
      <c r="D62" s="93"/>
      <c r="K62" s="8"/>
      <c r="L62" s="10"/>
      <c r="M62" s="10"/>
      <c r="N62" s="6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3:55" ht="15">
      <c r="C63" s="26"/>
      <c r="K63" s="8"/>
      <c r="L63" s="10"/>
      <c r="M63" s="10"/>
      <c r="N63" s="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3:55" ht="15">
      <c r="C64" s="27"/>
      <c r="K64" s="8"/>
      <c r="L64" s="10"/>
      <c r="M64" s="10"/>
      <c r="N64" s="6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1:55" ht="15">
      <c r="K65" s="8"/>
      <c r="L65" s="10"/>
      <c r="M65" s="10"/>
      <c r="N65" s="6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3:55" ht="15">
      <c r="C66" s="18"/>
      <c r="D66" s="10"/>
      <c r="E66" s="10"/>
      <c r="F66" s="10"/>
      <c r="G66" s="10"/>
      <c r="H66" s="10"/>
      <c r="I66" s="29"/>
      <c r="J66" s="221"/>
      <c r="K66" s="10"/>
      <c r="L66" s="10"/>
      <c r="M66" s="10"/>
      <c r="N66" s="6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3:55" ht="15">
      <c r="C67" s="2"/>
      <c r="D67" s="2"/>
      <c r="E67" s="3"/>
      <c r="F67" s="2"/>
      <c r="G67" s="2"/>
      <c r="H67" s="2"/>
      <c r="I67" s="4"/>
      <c r="J67" s="2"/>
      <c r="K67" s="4"/>
      <c r="L67" s="4"/>
      <c r="M67" s="4"/>
      <c r="N67" s="5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3:55" ht="15">
      <c r="C68" s="2"/>
      <c r="D68" s="2"/>
      <c r="E68" s="3"/>
      <c r="F68" s="2"/>
      <c r="G68" s="2"/>
      <c r="H68" s="2"/>
      <c r="I68" s="4"/>
      <c r="J68" s="5"/>
      <c r="K68" s="5"/>
      <c r="L68" s="5"/>
      <c r="M68" s="5"/>
      <c r="N68" s="5" t="str">
        <f>N2</f>
        <v>Attachment B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3:55" ht="15">
      <c r="C69" s="2"/>
      <c r="D69" s="2"/>
      <c r="E69" s="3"/>
      <c r="F69" s="2"/>
      <c r="G69" s="2"/>
      <c r="H69" s="2"/>
      <c r="I69" s="4"/>
      <c r="J69" s="9"/>
      <c r="K69" s="9"/>
      <c r="L69" s="9"/>
      <c r="M69" s="9"/>
      <c r="N69" s="9" t="s">
        <v>62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3:55" ht="15">
      <c r="C70" s="2"/>
      <c r="D70" s="2"/>
      <c r="E70" s="3"/>
      <c r="F70" s="2"/>
      <c r="G70" s="2"/>
      <c r="H70" s="2"/>
      <c r="I70" s="4"/>
      <c r="J70" s="8"/>
      <c r="K70" s="10"/>
      <c r="L70" s="9"/>
      <c r="M70" s="9"/>
      <c r="N70" s="9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5" ht="18">
      <c r="A71" s="161" t="s">
        <v>44</v>
      </c>
      <c r="C71" s="2"/>
      <c r="D71" s="2"/>
      <c r="E71" s="3"/>
      <c r="F71" s="2"/>
      <c r="G71" s="2"/>
      <c r="H71" s="2"/>
      <c r="I71" s="4"/>
      <c r="J71" s="8"/>
      <c r="K71" s="10"/>
      <c r="L71" s="9"/>
      <c r="M71" s="9"/>
      <c r="N71" s="6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1:55" ht="15.75">
      <c r="A72" s="160" t="s">
        <v>96</v>
      </c>
      <c r="C72" s="2"/>
      <c r="D72" s="56"/>
      <c r="E72" s="56"/>
      <c r="F72" s="2"/>
      <c r="G72" s="2"/>
      <c r="H72" s="2"/>
      <c r="I72" s="4"/>
      <c r="K72" s="10"/>
      <c r="L72" s="10"/>
      <c r="M72" s="10"/>
      <c r="N72" s="6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1:55" ht="15.75">
      <c r="A73" s="160" t="s">
        <v>94</v>
      </c>
      <c r="C73" s="2"/>
      <c r="D73" s="11"/>
      <c r="E73" s="11"/>
      <c r="F73" s="11"/>
      <c r="G73" s="11"/>
      <c r="H73" s="11"/>
      <c r="I73" s="4"/>
      <c r="J73" s="8"/>
      <c r="K73" s="10"/>
      <c r="L73" s="10"/>
      <c r="M73" s="10"/>
      <c r="N73" s="6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3:55" ht="15">
      <c r="C74" s="2"/>
      <c r="D74" s="11"/>
      <c r="E74" s="11"/>
      <c r="F74" s="11"/>
      <c r="G74" s="11"/>
      <c r="H74" s="11"/>
      <c r="I74" s="4"/>
      <c r="J74" s="8"/>
      <c r="K74" s="47"/>
      <c r="L74" s="49"/>
      <c r="M74" s="48"/>
      <c r="N74" s="158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3:55" ht="15.75">
      <c r="C75" s="18"/>
      <c r="D75" s="10"/>
      <c r="E75" s="113"/>
      <c r="F75" s="11"/>
      <c r="G75" s="11"/>
      <c r="H75" s="11"/>
      <c r="I75" s="193"/>
      <c r="J75" s="11"/>
      <c r="K75" s="11"/>
      <c r="L75" s="11"/>
      <c r="M75" s="11"/>
      <c r="N75" s="126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3:55" ht="15">
      <c r="C76" s="29"/>
      <c r="D76" s="29"/>
      <c r="E76" s="29"/>
      <c r="F76" s="11"/>
      <c r="G76" s="11"/>
      <c r="H76" s="30"/>
      <c r="I76" s="193"/>
      <c r="J76" s="222"/>
      <c r="K76" s="11"/>
      <c r="L76" s="77"/>
      <c r="M76" s="77"/>
      <c r="N76" s="7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3:55" ht="15.75">
      <c r="C77" s="18"/>
      <c r="D77" s="31"/>
      <c r="E77" s="11"/>
      <c r="F77" s="11"/>
      <c r="G77" s="11"/>
      <c r="H77" s="4"/>
      <c r="I77" s="193"/>
      <c r="J77" s="32"/>
      <c r="K77" s="11"/>
      <c r="L77" s="78"/>
      <c r="M77" s="78"/>
      <c r="N77" s="79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ht="15.75">
      <c r="A78" s="12" t="s">
        <v>1</v>
      </c>
      <c r="C78" s="18"/>
      <c r="D78" s="33"/>
      <c r="E78" s="32"/>
      <c r="F78" s="34"/>
      <c r="G78" s="32"/>
      <c r="H78" s="24"/>
      <c r="I78" s="31"/>
      <c r="J78" s="32">
        <f>J13</f>
        <v>2018</v>
      </c>
      <c r="K78" s="10"/>
      <c r="L78" s="32">
        <f>L13</f>
        <v>2018</v>
      </c>
      <c r="M78" s="4"/>
      <c r="N78" s="4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5" ht="16.5" thickBot="1">
      <c r="A79" s="15" t="s">
        <v>2</v>
      </c>
      <c r="D79" s="11"/>
      <c r="E79" s="11"/>
      <c r="F79" s="11"/>
      <c r="G79" s="11"/>
      <c r="H79" s="11"/>
      <c r="I79" s="193"/>
      <c r="J79" s="162" t="s">
        <v>87</v>
      </c>
      <c r="K79" s="10"/>
      <c r="L79" s="162" t="s">
        <v>50</v>
      </c>
      <c r="M79" s="53"/>
      <c r="N79" s="162" t="s">
        <v>51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ht="15">
      <c r="A80" s="12"/>
      <c r="C80" s="18"/>
      <c r="D80" s="11"/>
      <c r="E80" s="11"/>
      <c r="F80" s="11"/>
      <c r="G80" s="11"/>
      <c r="H80" s="11"/>
      <c r="I80" s="193"/>
      <c r="J80" s="11"/>
      <c r="K80" s="11"/>
      <c r="L80" s="62"/>
      <c r="M80" s="62"/>
      <c r="N80" s="15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ht="15.75">
      <c r="A81" s="35" t="s">
        <v>52</v>
      </c>
      <c r="C81" s="18"/>
      <c r="D81" s="11"/>
      <c r="E81" s="11"/>
      <c r="F81" s="11"/>
      <c r="G81" s="11"/>
      <c r="H81" s="11"/>
      <c r="I81" s="193"/>
      <c r="J81" s="11"/>
      <c r="K81" s="11"/>
      <c r="L81" s="62"/>
      <c r="M81" s="62"/>
      <c r="N81" s="156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ht="15.75">
      <c r="A82" s="35"/>
      <c r="C82" s="18"/>
      <c r="D82" s="11"/>
      <c r="E82" s="11"/>
      <c r="F82" s="11"/>
      <c r="G82" s="11"/>
      <c r="H82" s="11"/>
      <c r="I82" s="193"/>
      <c r="J82" s="11"/>
      <c r="K82" s="11"/>
      <c r="L82" s="62"/>
      <c r="M82" s="62"/>
      <c r="N82" s="156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1:55" ht="15">
      <c r="A83" s="12"/>
      <c r="C83" s="18" t="s">
        <v>53</v>
      </c>
      <c r="D83" s="11"/>
      <c r="E83" s="11"/>
      <c r="F83" s="11"/>
      <c r="G83" s="11"/>
      <c r="H83" s="11"/>
      <c r="I83" s="193"/>
      <c r="J83" s="11"/>
      <c r="K83" s="11"/>
      <c r="L83" s="62"/>
      <c r="M83" s="62"/>
      <c r="N83" s="156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 ht="15.75">
      <c r="A84" s="12">
        <v>1</v>
      </c>
      <c r="C84" s="18" t="s">
        <v>4</v>
      </c>
      <c r="D84" s="19"/>
      <c r="E84" s="58"/>
      <c r="F84" s="11"/>
      <c r="G84" s="11"/>
      <c r="H84" s="131"/>
      <c r="I84" s="193"/>
      <c r="J84" s="110">
        <v>0</v>
      </c>
      <c r="K84" s="154"/>
      <c r="L84" s="110">
        <v>0</v>
      </c>
      <c r="M84" s="80"/>
      <c r="N84" s="168">
        <f>+J84-L84</f>
        <v>0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ht="15">
      <c r="A85" s="12">
        <v>2</v>
      </c>
      <c r="C85" s="18" t="s">
        <v>9</v>
      </c>
      <c r="D85" s="19"/>
      <c r="E85" s="58"/>
      <c r="F85" s="11"/>
      <c r="G85" s="11"/>
      <c r="H85" s="131"/>
      <c r="I85" s="193"/>
      <c r="J85" s="110">
        <v>73218158</v>
      </c>
      <c r="K85" s="11"/>
      <c r="L85" s="110">
        <v>73727245</v>
      </c>
      <c r="M85" s="80"/>
      <c r="N85" s="168">
        <f>+J85-L85</f>
        <v>-509087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ht="15">
      <c r="A86" s="12">
        <v>3</v>
      </c>
      <c r="C86" s="18" t="s">
        <v>6</v>
      </c>
      <c r="D86" s="19"/>
      <c r="E86" s="58"/>
      <c r="F86" s="11"/>
      <c r="G86" s="11"/>
      <c r="H86" s="131"/>
      <c r="I86" s="193"/>
      <c r="J86" s="110">
        <v>0</v>
      </c>
      <c r="K86" s="11"/>
      <c r="L86" s="110">
        <v>0</v>
      </c>
      <c r="M86" s="80"/>
      <c r="N86" s="168">
        <f>+J86-L86</f>
        <v>0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1:55" ht="15">
      <c r="A87" s="12">
        <v>4</v>
      </c>
      <c r="C87" s="117" t="s">
        <v>28</v>
      </c>
      <c r="D87" s="118"/>
      <c r="E87" s="119"/>
      <c r="F87" s="120"/>
      <c r="G87" s="120"/>
      <c r="H87" s="132"/>
      <c r="I87" s="201"/>
      <c r="J87" s="121">
        <v>139664913</v>
      </c>
      <c r="K87" s="11"/>
      <c r="L87" s="121">
        <v>139554270</v>
      </c>
      <c r="M87" s="80"/>
      <c r="N87" s="208">
        <f>+J87-L87</f>
        <v>110643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1:55" ht="15.75">
      <c r="A88" s="12">
        <v>5</v>
      </c>
      <c r="C88" s="2" t="s">
        <v>66</v>
      </c>
      <c r="D88" s="19"/>
      <c r="E88" s="58"/>
      <c r="F88" s="11"/>
      <c r="G88" s="11"/>
      <c r="H88" s="136"/>
      <c r="I88" s="31" t="s">
        <v>25</v>
      </c>
      <c r="J88" s="110">
        <f>SUM(J84:J87)</f>
        <v>212883071</v>
      </c>
      <c r="K88" s="11"/>
      <c r="L88" s="110">
        <f>SUM(L84:L87)</f>
        <v>213281515</v>
      </c>
      <c r="M88" s="81"/>
      <c r="N88" s="110">
        <f>SUM(N84:N87)</f>
        <v>-398444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1:55" ht="15">
      <c r="A89" s="12"/>
      <c r="C89" s="18"/>
      <c r="D89" s="19"/>
      <c r="E89" s="58"/>
      <c r="F89" s="11"/>
      <c r="G89" s="11"/>
      <c r="H89" s="137"/>
      <c r="I89" s="193"/>
      <c r="J89" s="110"/>
      <c r="K89" s="11"/>
      <c r="L89" s="110"/>
      <c r="M89" s="82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1:55" ht="15">
      <c r="A90" s="12">
        <v>6</v>
      </c>
      <c r="C90" s="38" t="s">
        <v>58</v>
      </c>
      <c r="D90" s="19"/>
      <c r="E90" s="58"/>
      <c r="F90" s="11"/>
      <c r="G90" s="11"/>
      <c r="H90" s="131"/>
      <c r="I90" s="193"/>
      <c r="J90" s="110"/>
      <c r="K90" s="11"/>
      <c r="L90" s="110"/>
      <c r="M90" s="62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1:55" ht="15">
      <c r="A91" s="12">
        <v>7</v>
      </c>
      <c r="C91" s="18" t="s">
        <v>4</v>
      </c>
      <c r="D91" s="19"/>
      <c r="E91" s="58"/>
      <c r="F91" s="11"/>
      <c r="G91" s="11"/>
      <c r="H91" s="131"/>
      <c r="I91" s="193"/>
      <c r="J91" s="110">
        <v>0</v>
      </c>
      <c r="K91" s="11"/>
      <c r="L91" s="110">
        <v>0</v>
      </c>
      <c r="M91" s="80"/>
      <c r="N91" s="168">
        <f>+J91-L91</f>
        <v>0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1:55" ht="15">
      <c r="A92" s="12">
        <v>8</v>
      </c>
      <c r="C92" s="18" t="s">
        <v>9</v>
      </c>
      <c r="D92" s="19"/>
      <c r="E92" s="58"/>
      <c r="F92" s="11"/>
      <c r="G92" s="11"/>
      <c r="H92" s="131"/>
      <c r="I92" s="193"/>
      <c r="J92" s="110">
        <v>3303466</v>
      </c>
      <c r="K92" s="11"/>
      <c r="L92" s="110">
        <v>3309291</v>
      </c>
      <c r="M92" s="83"/>
      <c r="N92" s="168">
        <f>+J92-L92</f>
        <v>-5825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1:55" ht="15">
      <c r="A93" s="12">
        <v>9</v>
      </c>
      <c r="C93" s="18" t="s">
        <v>6</v>
      </c>
      <c r="D93" s="19"/>
      <c r="E93" s="58"/>
      <c r="F93" s="11"/>
      <c r="G93" s="11"/>
      <c r="H93" s="131"/>
      <c r="I93" s="193"/>
      <c r="J93" s="110">
        <v>0</v>
      </c>
      <c r="K93" s="11"/>
      <c r="L93" s="110">
        <v>0</v>
      </c>
      <c r="M93" s="83"/>
      <c r="N93" s="168">
        <f>+J93-L93</f>
        <v>0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1:55" ht="15">
      <c r="A94" s="12">
        <v>10</v>
      </c>
      <c r="C94" s="117" t="s">
        <v>28</v>
      </c>
      <c r="D94" s="118"/>
      <c r="E94" s="119"/>
      <c r="F94" s="120"/>
      <c r="G94" s="120"/>
      <c r="H94" s="132"/>
      <c r="I94" s="201"/>
      <c r="J94" s="121">
        <v>6362742</v>
      </c>
      <c r="K94" s="11"/>
      <c r="L94" s="121">
        <v>6363199</v>
      </c>
      <c r="M94" s="83"/>
      <c r="N94" s="208">
        <f>+J94-L94</f>
        <v>-457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1:55" ht="15">
      <c r="A95" s="12">
        <v>11</v>
      </c>
      <c r="C95" s="18" t="s">
        <v>67</v>
      </c>
      <c r="D95" s="11"/>
      <c r="E95" s="58"/>
      <c r="F95" s="11"/>
      <c r="G95" s="11"/>
      <c r="H95" s="131"/>
      <c r="I95" s="193"/>
      <c r="J95" s="110">
        <f>SUM(J91:J94)</f>
        <v>9666208</v>
      </c>
      <c r="K95" s="11"/>
      <c r="L95" s="110">
        <f>SUM(L91:L94)</f>
        <v>9672490</v>
      </c>
      <c r="M95" s="62"/>
      <c r="N95" s="110">
        <f>SUM(N91:N94)</f>
        <v>-6282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1:55" ht="15">
      <c r="A96" s="12"/>
      <c r="C96" s="7"/>
      <c r="D96" s="11"/>
      <c r="E96" s="115"/>
      <c r="F96" s="11"/>
      <c r="G96" s="11"/>
      <c r="H96" s="137"/>
      <c r="I96" s="193"/>
      <c r="J96" s="97"/>
      <c r="K96" s="11"/>
      <c r="L96" s="97"/>
      <c r="M96" s="82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15">
      <c r="A97" s="12">
        <v>12</v>
      </c>
      <c r="C97" s="18" t="s">
        <v>7</v>
      </c>
      <c r="D97" s="11"/>
      <c r="E97" s="58"/>
      <c r="F97" s="11"/>
      <c r="G97" s="11"/>
      <c r="H97" s="131"/>
      <c r="I97" s="193"/>
      <c r="J97" s="110"/>
      <c r="K97" s="11"/>
      <c r="L97" s="110"/>
      <c r="M97" s="62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1:55" ht="15">
      <c r="A98" s="12">
        <v>13</v>
      </c>
      <c r="C98" s="18" t="s">
        <v>4</v>
      </c>
      <c r="D98" s="11"/>
      <c r="E98" s="58"/>
      <c r="F98" s="11"/>
      <c r="G98" s="11"/>
      <c r="H98" s="137"/>
      <c r="I98" s="193"/>
      <c r="J98" s="110">
        <f>J84-J91</f>
        <v>0</v>
      </c>
      <c r="K98" s="11"/>
      <c r="L98" s="110">
        <f>L84-L91</f>
        <v>0</v>
      </c>
      <c r="M98" s="82"/>
      <c r="N98" s="168">
        <f>+J98-L98</f>
        <v>0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ht="15">
      <c r="A99" s="12">
        <v>14</v>
      </c>
      <c r="C99" s="18" t="s">
        <v>5</v>
      </c>
      <c r="D99" s="11"/>
      <c r="E99" s="58"/>
      <c r="F99" s="11"/>
      <c r="G99" s="11"/>
      <c r="H99" s="131"/>
      <c r="I99" s="193"/>
      <c r="J99" s="110">
        <f>J85-J92</f>
        <v>69914692</v>
      </c>
      <c r="K99" s="11"/>
      <c r="L99" s="110">
        <f>L85-L92</f>
        <v>70417954</v>
      </c>
      <c r="M99" s="82"/>
      <c r="N99" s="168">
        <f>+J99-L99</f>
        <v>-503262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ht="15">
      <c r="A100" s="12">
        <v>15</v>
      </c>
      <c r="C100" s="18" t="s">
        <v>6</v>
      </c>
      <c r="D100" s="11"/>
      <c r="E100" s="58"/>
      <c r="F100" s="11"/>
      <c r="G100" s="11"/>
      <c r="H100" s="137"/>
      <c r="I100" s="193"/>
      <c r="J100" s="110">
        <f>J86-J93</f>
        <v>0</v>
      </c>
      <c r="K100" s="11"/>
      <c r="L100" s="110">
        <f>L86-L93</f>
        <v>0</v>
      </c>
      <c r="M100" s="82"/>
      <c r="N100" s="168">
        <f>+J100-L100</f>
        <v>0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ht="15">
      <c r="A101" s="12">
        <v>16</v>
      </c>
      <c r="C101" s="117" t="s">
        <v>23</v>
      </c>
      <c r="D101" s="120"/>
      <c r="E101" s="119"/>
      <c r="F101" s="120"/>
      <c r="G101" s="120"/>
      <c r="H101" s="209"/>
      <c r="I101" s="201"/>
      <c r="J101" s="121">
        <f>J87-J94</f>
        <v>133302171</v>
      </c>
      <c r="K101" s="11"/>
      <c r="L101" s="121">
        <f>L87-L94</f>
        <v>133191071</v>
      </c>
      <c r="M101" s="82"/>
      <c r="N101" s="208">
        <f>+J101-L101</f>
        <v>111100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1:55" ht="15">
      <c r="A102" s="12">
        <v>17</v>
      </c>
      <c r="C102" s="18" t="s">
        <v>68</v>
      </c>
      <c r="D102" s="19"/>
      <c r="E102" s="58"/>
      <c r="F102" s="19"/>
      <c r="G102" s="19"/>
      <c r="H102" s="136"/>
      <c r="I102" s="193"/>
      <c r="J102" s="110">
        <f>SUM(J98:J101)</f>
        <v>203216863</v>
      </c>
      <c r="K102" s="11"/>
      <c r="L102" s="110">
        <f>SUM(L98:L101)</f>
        <v>203609025</v>
      </c>
      <c r="M102" s="62"/>
      <c r="N102" s="110">
        <f>SUM(N98:N101)</f>
        <v>-392162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ht="15">
      <c r="A103" s="12"/>
      <c r="C103" s="24"/>
      <c r="D103" s="19"/>
      <c r="E103" s="115"/>
      <c r="F103" s="19"/>
      <c r="G103" s="48"/>
      <c r="H103" s="138"/>
      <c r="I103" s="193"/>
      <c r="J103" s="97"/>
      <c r="K103" s="11"/>
      <c r="L103" s="97"/>
      <c r="M103" s="82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1:55" ht="15">
      <c r="A104" s="12">
        <v>18</v>
      </c>
      <c r="C104" s="2" t="s">
        <v>69</v>
      </c>
      <c r="D104" s="19"/>
      <c r="E104" s="58"/>
      <c r="F104" s="19"/>
      <c r="G104" s="19"/>
      <c r="H104" s="134"/>
      <c r="I104" s="193"/>
      <c r="J104" s="110"/>
      <c r="K104" s="11"/>
      <c r="L104" s="110"/>
      <c r="M104" s="62"/>
      <c r="N104" s="156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14" s="49" customFormat="1" ht="15.75">
      <c r="A105" s="187">
        <v>19</v>
      </c>
      <c r="C105" s="38" t="s">
        <v>38</v>
      </c>
      <c r="D105" s="19"/>
      <c r="E105" s="58"/>
      <c r="F105" s="19"/>
      <c r="G105" s="19"/>
      <c r="H105" s="134"/>
      <c r="I105" s="31" t="s">
        <v>24</v>
      </c>
      <c r="J105" s="58">
        <v>-7868169</v>
      </c>
      <c r="K105" s="19"/>
      <c r="L105" s="58">
        <v>-12194168</v>
      </c>
      <c r="M105" s="63"/>
      <c r="N105" s="168">
        <f aca="true" t="shared" si="0" ref="N105:N111">+J105-L105</f>
        <v>4325999</v>
      </c>
    </row>
    <row r="106" spans="1:14" s="49" customFormat="1" ht="15.75">
      <c r="A106" s="189" t="s">
        <v>90</v>
      </c>
      <c r="C106" s="38" t="s">
        <v>91</v>
      </c>
      <c r="D106" s="19"/>
      <c r="E106" s="58"/>
      <c r="F106" s="19"/>
      <c r="G106" s="19"/>
      <c r="H106" s="134"/>
      <c r="I106" s="31" t="s">
        <v>88</v>
      </c>
      <c r="J106" s="58">
        <v>-3644282</v>
      </c>
      <c r="K106" s="19"/>
      <c r="L106" s="58">
        <v>0</v>
      </c>
      <c r="M106" s="63"/>
      <c r="N106" s="168">
        <f t="shared" si="0"/>
        <v>-3644282</v>
      </c>
    </row>
    <row r="107" spans="1:55" s="48" customFormat="1" ht="15">
      <c r="A107" s="52">
        <v>20</v>
      </c>
      <c r="C107" s="190" t="s">
        <v>59</v>
      </c>
      <c r="D107" s="19"/>
      <c r="E107" s="58"/>
      <c r="F107" s="19"/>
      <c r="G107" s="19"/>
      <c r="H107" s="134"/>
      <c r="I107" s="200"/>
      <c r="J107" s="92">
        <v>0</v>
      </c>
      <c r="K107" s="19"/>
      <c r="L107" s="92">
        <v>0</v>
      </c>
      <c r="M107" s="63"/>
      <c r="N107" s="168">
        <f t="shared" si="0"/>
        <v>0</v>
      </c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</row>
    <row r="108" spans="1:55" s="48" customFormat="1" ht="15">
      <c r="A108" s="52">
        <v>21</v>
      </c>
      <c r="C108" s="190" t="s">
        <v>27</v>
      </c>
      <c r="D108" s="19"/>
      <c r="E108" s="92"/>
      <c r="F108" s="63"/>
      <c r="G108" s="63"/>
      <c r="H108" s="139"/>
      <c r="I108" s="51"/>
      <c r="J108" s="92">
        <v>0</v>
      </c>
      <c r="K108" s="19"/>
      <c r="L108" s="92">
        <v>0</v>
      </c>
      <c r="M108" s="143"/>
      <c r="N108" s="168">
        <f t="shared" si="0"/>
        <v>0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</row>
    <row r="109" spans="1:55" s="48" customFormat="1" ht="15">
      <c r="A109" s="52">
        <v>22</v>
      </c>
      <c r="C109" s="190" t="s">
        <v>45</v>
      </c>
      <c r="D109" s="19"/>
      <c r="E109" s="92"/>
      <c r="F109" s="63"/>
      <c r="G109" s="63"/>
      <c r="H109" s="139"/>
      <c r="I109" s="51"/>
      <c r="J109" s="92">
        <v>0</v>
      </c>
      <c r="K109" s="19"/>
      <c r="L109" s="92">
        <v>0</v>
      </c>
      <c r="M109" s="143"/>
      <c r="N109" s="168">
        <f t="shared" si="0"/>
        <v>0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</row>
    <row r="110" spans="1:55" ht="15">
      <c r="A110" s="52">
        <v>23</v>
      </c>
      <c r="B110" s="48"/>
      <c r="C110" s="70" t="s">
        <v>39</v>
      </c>
      <c r="D110" s="19"/>
      <c r="E110" s="92"/>
      <c r="F110" s="63"/>
      <c r="G110" s="63"/>
      <c r="H110" s="139"/>
      <c r="I110" s="51"/>
      <c r="J110" s="92">
        <v>3394174</v>
      </c>
      <c r="K110" s="11"/>
      <c r="L110" s="92">
        <v>3394175</v>
      </c>
      <c r="M110" s="81"/>
      <c r="N110" s="168">
        <f t="shared" si="0"/>
        <v>-1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1:55" ht="15">
      <c r="A111" s="12">
        <v>24</v>
      </c>
      <c r="C111" s="210" t="s">
        <v>31</v>
      </c>
      <c r="D111" s="118"/>
      <c r="E111" s="119"/>
      <c r="F111" s="120"/>
      <c r="G111" s="120"/>
      <c r="H111" s="132"/>
      <c r="I111" s="201"/>
      <c r="J111" s="121">
        <v>0</v>
      </c>
      <c r="K111" s="62"/>
      <c r="L111" s="121">
        <v>0</v>
      </c>
      <c r="M111" s="63"/>
      <c r="N111" s="168">
        <f t="shared" si="0"/>
        <v>0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1:55" ht="15">
      <c r="A112" s="12">
        <v>25</v>
      </c>
      <c r="B112" s="7"/>
      <c r="C112" s="116" t="s">
        <v>70</v>
      </c>
      <c r="D112" s="19"/>
      <c r="E112" s="58"/>
      <c r="F112" s="11"/>
      <c r="G112" s="11"/>
      <c r="H112" s="131"/>
      <c r="I112" s="193"/>
      <c r="J112" s="110">
        <f>SUM(J105:J111)</f>
        <v>-8118277</v>
      </c>
      <c r="K112" s="62"/>
      <c r="L112" s="110">
        <f>SUM(L105:L111)</f>
        <v>-8799993</v>
      </c>
      <c r="M112" s="63"/>
      <c r="N112" s="169">
        <f>SUM(N105:N111)</f>
        <v>681716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1:55" ht="15">
      <c r="A113" s="12"/>
      <c r="C113" s="7"/>
      <c r="D113" s="19"/>
      <c r="E113" s="115"/>
      <c r="F113" s="11"/>
      <c r="G113" s="11"/>
      <c r="H113" s="137"/>
      <c r="I113" s="193"/>
      <c r="J113" s="97"/>
      <c r="K113" s="62"/>
      <c r="L113" s="97"/>
      <c r="M113" s="86"/>
      <c r="N113" s="156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1:55" ht="15.75">
      <c r="A114" s="12">
        <v>26</v>
      </c>
      <c r="C114" s="2" t="s">
        <v>29</v>
      </c>
      <c r="D114" s="19"/>
      <c r="E114" s="58"/>
      <c r="F114" s="11"/>
      <c r="G114" s="11"/>
      <c r="H114" s="131"/>
      <c r="I114" s="193"/>
      <c r="J114" s="110">
        <v>0</v>
      </c>
      <c r="K114" s="213"/>
      <c r="L114" s="110">
        <v>0</v>
      </c>
      <c r="M114" s="63"/>
      <c r="N114" s="168">
        <f>+J114-L114</f>
        <v>0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1:55" ht="15">
      <c r="A115" s="12"/>
      <c r="C115" s="18"/>
      <c r="D115" s="19"/>
      <c r="E115" s="58"/>
      <c r="F115" s="11"/>
      <c r="G115" s="11"/>
      <c r="H115" s="131"/>
      <c r="I115" s="193"/>
      <c r="J115" s="110"/>
      <c r="K115" s="62"/>
      <c r="L115" s="110"/>
      <c r="M115" s="63"/>
      <c r="N115" s="156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1:55" ht="15">
      <c r="A116" s="12">
        <v>27</v>
      </c>
      <c r="C116" s="18" t="s">
        <v>71</v>
      </c>
      <c r="D116" s="19"/>
      <c r="E116" s="58"/>
      <c r="F116" s="11"/>
      <c r="G116" s="11"/>
      <c r="H116" s="131"/>
      <c r="I116" s="193"/>
      <c r="J116" s="110"/>
      <c r="K116" s="62"/>
      <c r="L116" s="110"/>
      <c r="M116" s="63"/>
      <c r="N116" s="156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1:55" ht="15.75">
      <c r="A117" s="12">
        <v>28</v>
      </c>
      <c r="C117" s="18" t="s">
        <v>8</v>
      </c>
      <c r="D117" s="142"/>
      <c r="E117" s="58"/>
      <c r="F117" s="11"/>
      <c r="G117" s="11"/>
      <c r="H117" s="137"/>
      <c r="I117" s="31" t="s">
        <v>92</v>
      </c>
      <c r="J117" s="58">
        <v>643148</v>
      </c>
      <c r="K117" s="62"/>
      <c r="L117" s="58">
        <v>849415</v>
      </c>
      <c r="M117" s="81"/>
      <c r="N117" s="168">
        <f>+J117-L117</f>
        <v>-206267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1:55" ht="15">
      <c r="A118" s="12">
        <v>29</v>
      </c>
      <c r="C118" s="18" t="s">
        <v>72</v>
      </c>
      <c r="D118" s="19"/>
      <c r="E118" s="58"/>
      <c r="F118" s="11"/>
      <c r="G118" s="11"/>
      <c r="H118" s="131"/>
      <c r="I118" s="193"/>
      <c r="J118" s="110">
        <v>0</v>
      </c>
      <c r="K118" s="62"/>
      <c r="L118" s="110">
        <v>0</v>
      </c>
      <c r="M118" s="86"/>
      <c r="N118" s="168">
        <f>+J118-L118</f>
        <v>0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1:55" ht="15.75">
      <c r="A119" s="12">
        <v>30</v>
      </c>
      <c r="C119" s="122" t="s">
        <v>40</v>
      </c>
      <c r="D119" s="118"/>
      <c r="E119" s="119"/>
      <c r="F119" s="120"/>
      <c r="G119" s="120"/>
      <c r="H119" s="135"/>
      <c r="I119" s="202" t="s">
        <v>101</v>
      </c>
      <c r="J119" s="121">
        <v>227922</v>
      </c>
      <c r="K119" s="62"/>
      <c r="L119" s="121">
        <v>337913</v>
      </c>
      <c r="M119" s="63"/>
      <c r="N119" s="168">
        <f>+J119-L119</f>
        <v>-109991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1:55" ht="15">
      <c r="A120" s="12">
        <v>31</v>
      </c>
      <c r="C120" s="18" t="s">
        <v>73</v>
      </c>
      <c r="D120" s="10"/>
      <c r="E120" s="110"/>
      <c r="F120" s="10"/>
      <c r="G120" s="10"/>
      <c r="H120" s="10"/>
      <c r="I120" s="29"/>
      <c r="J120" s="110">
        <f>SUM(J117:J119)</f>
        <v>871070</v>
      </c>
      <c r="K120" s="62"/>
      <c r="L120" s="110">
        <f>SUM(L117:L119)</f>
        <v>1187328</v>
      </c>
      <c r="M120" s="62"/>
      <c r="N120" s="169">
        <f>SUM(N117:N119)</f>
        <v>-316258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1:55" ht="15.75" thickBot="1">
      <c r="A121" s="12"/>
      <c r="D121" s="11"/>
      <c r="E121" s="98"/>
      <c r="F121" s="11"/>
      <c r="G121" s="11"/>
      <c r="H121" s="11"/>
      <c r="I121" s="193"/>
      <c r="J121" s="98"/>
      <c r="K121" s="11"/>
      <c r="L121" s="98"/>
      <c r="M121" s="59"/>
      <c r="N121" s="98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1:55" ht="15.75" thickBot="1">
      <c r="A122" s="12">
        <v>32</v>
      </c>
      <c r="C122" s="18" t="s">
        <v>74</v>
      </c>
      <c r="D122" s="11"/>
      <c r="E122" s="111"/>
      <c r="F122" s="11"/>
      <c r="G122" s="11"/>
      <c r="H122" s="36"/>
      <c r="I122" s="193"/>
      <c r="J122" s="111">
        <f>+J102+J112+J114+J120</f>
        <v>195969656</v>
      </c>
      <c r="K122" s="11"/>
      <c r="L122" s="111">
        <f>+L102+L112+L114+L120</f>
        <v>195996360</v>
      </c>
      <c r="M122" s="62"/>
      <c r="N122" s="111">
        <f>+N102+N112+N114+N120</f>
        <v>-26704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:55" ht="15.75" thickTop="1">
      <c r="A123" s="12"/>
      <c r="C123" s="18"/>
      <c r="D123" s="11"/>
      <c r="E123" s="11"/>
      <c r="F123" s="11"/>
      <c r="G123" s="11"/>
      <c r="H123" s="11"/>
      <c r="I123" s="193"/>
      <c r="J123" s="110"/>
      <c r="K123" s="11"/>
      <c r="L123" s="62"/>
      <c r="M123" s="62"/>
      <c r="N123" s="76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1:55" ht="15.75">
      <c r="A124" s="12"/>
      <c r="C124" s="182" t="s">
        <v>25</v>
      </c>
      <c r="D124" s="11"/>
      <c r="E124" s="11"/>
      <c r="F124" s="11"/>
      <c r="G124" s="11"/>
      <c r="H124" s="11"/>
      <c r="I124" s="193"/>
      <c r="J124" s="110"/>
      <c r="K124" s="11"/>
      <c r="L124" s="62"/>
      <c r="M124" s="62"/>
      <c r="N124" s="76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1:55" ht="15">
      <c r="A125" s="12"/>
      <c r="C125" s="116" t="s">
        <v>98</v>
      </c>
      <c r="D125" s="11"/>
      <c r="E125" s="11"/>
      <c r="F125" s="11"/>
      <c r="G125" s="11"/>
      <c r="H125" s="11"/>
      <c r="I125" s="193"/>
      <c r="J125" s="110"/>
      <c r="K125" s="11"/>
      <c r="L125" s="62"/>
      <c r="M125" s="62"/>
      <c r="N125" s="76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1:55" ht="15">
      <c r="A126" s="12"/>
      <c r="D126" s="11"/>
      <c r="E126" s="11"/>
      <c r="F126" s="11"/>
      <c r="G126" s="11"/>
      <c r="H126" s="11"/>
      <c r="I126" s="193"/>
      <c r="J126" s="110"/>
      <c r="K126" s="11"/>
      <c r="L126" s="62"/>
      <c r="M126" s="62"/>
      <c r="N126" s="7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1:55" ht="15.75">
      <c r="A127" s="12"/>
      <c r="C127" s="182" t="s">
        <v>24</v>
      </c>
      <c r="D127" s="11"/>
      <c r="E127" s="11"/>
      <c r="F127" s="11"/>
      <c r="G127" s="11"/>
      <c r="H127" s="11"/>
      <c r="I127" s="193"/>
      <c r="J127" s="110"/>
      <c r="K127" s="11"/>
      <c r="L127" s="11"/>
      <c r="M127" s="11"/>
      <c r="N127" s="28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1:55" ht="15">
      <c r="A128" s="12"/>
      <c r="C128" s="116" t="s">
        <v>89</v>
      </c>
      <c r="D128" s="11"/>
      <c r="E128" s="11"/>
      <c r="F128" s="11"/>
      <c r="G128" s="11"/>
      <c r="H128" s="11"/>
      <c r="I128" s="193"/>
      <c r="J128" s="110"/>
      <c r="K128" s="11"/>
      <c r="L128" s="11"/>
      <c r="M128" s="11"/>
      <c r="N128" s="28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1:55" ht="15">
      <c r="A129" s="12"/>
      <c r="C129" s="25"/>
      <c r="D129" s="11"/>
      <c r="E129" s="11"/>
      <c r="F129" s="11"/>
      <c r="G129" s="11"/>
      <c r="H129" s="11"/>
      <c r="I129" s="193"/>
      <c r="J129" s="110"/>
      <c r="K129" s="11"/>
      <c r="L129" s="11"/>
      <c r="M129" s="11"/>
      <c r="N129" s="28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1:55" ht="15.75">
      <c r="A130" s="12"/>
      <c r="C130" s="182" t="s">
        <v>88</v>
      </c>
      <c r="D130" s="11"/>
      <c r="E130" s="11"/>
      <c r="F130" s="11"/>
      <c r="G130" s="11"/>
      <c r="H130" s="11"/>
      <c r="I130" s="193"/>
      <c r="J130" s="110"/>
      <c r="K130" s="11"/>
      <c r="L130" s="11"/>
      <c r="M130" s="11"/>
      <c r="N130" s="28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1:55" ht="15">
      <c r="A131" s="12"/>
      <c r="C131" s="116" t="s">
        <v>95</v>
      </c>
      <c r="D131" s="11"/>
      <c r="E131" s="11"/>
      <c r="F131" s="11"/>
      <c r="G131" s="11"/>
      <c r="H131" s="11"/>
      <c r="I131" s="193"/>
      <c r="J131" s="110"/>
      <c r="K131" s="11"/>
      <c r="L131" s="11"/>
      <c r="M131" s="11"/>
      <c r="N131" s="28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1:55" ht="15">
      <c r="A132" s="12"/>
      <c r="C132" s="116"/>
      <c r="D132" s="11"/>
      <c r="E132" s="11"/>
      <c r="F132" s="11"/>
      <c r="G132" s="11"/>
      <c r="H132" s="11"/>
      <c r="I132" s="193"/>
      <c r="J132" s="110"/>
      <c r="K132" s="11"/>
      <c r="L132" s="11"/>
      <c r="M132" s="11"/>
      <c r="N132" s="28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1:55" ht="15.75">
      <c r="A133" s="12"/>
      <c r="C133" s="182" t="s">
        <v>92</v>
      </c>
      <c r="D133" s="11"/>
      <c r="E133" s="11"/>
      <c r="F133" s="11"/>
      <c r="G133" s="11"/>
      <c r="H133" s="11"/>
      <c r="I133" s="193"/>
      <c r="J133" s="110"/>
      <c r="K133" s="11"/>
      <c r="L133" s="11"/>
      <c r="M133" s="11"/>
      <c r="N133" s="28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1:55" ht="15">
      <c r="A134" s="12"/>
      <c r="C134" s="116" t="s">
        <v>106</v>
      </c>
      <c r="D134" s="11"/>
      <c r="E134" s="11"/>
      <c r="F134" s="11"/>
      <c r="G134" s="11"/>
      <c r="H134" s="11"/>
      <c r="I134" s="193"/>
      <c r="J134" s="110"/>
      <c r="K134" s="11"/>
      <c r="L134" s="11"/>
      <c r="M134" s="11"/>
      <c r="N134" s="28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1:55" ht="15">
      <c r="A135" s="12"/>
      <c r="C135" s="116"/>
      <c r="D135" s="11"/>
      <c r="E135" s="11"/>
      <c r="F135" s="11"/>
      <c r="G135" s="11"/>
      <c r="H135" s="11"/>
      <c r="I135" s="193"/>
      <c r="J135" s="110"/>
      <c r="K135" s="11"/>
      <c r="L135" s="11"/>
      <c r="M135" s="11"/>
      <c r="N135" s="28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1:55" ht="15.75">
      <c r="A136" s="12"/>
      <c r="C136" s="182" t="s">
        <v>101</v>
      </c>
      <c r="D136" s="11"/>
      <c r="E136" s="11"/>
      <c r="F136" s="11"/>
      <c r="G136" s="11"/>
      <c r="H136" s="11"/>
      <c r="I136" s="193"/>
      <c r="J136" s="110"/>
      <c r="K136" s="11"/>
      <c r="L136" s="11"/>
      <c r="M136" s="11"/>
      <c r="N136" s="28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1:55" ht="15">
      <c r="A137" s="12"/>
      <c r="C137" s="116" t="s">
        <v>102</v>
      </c>
      <c r="D137" s="11"/>
      <c r="E137" s="11"/>
      <c r="F137" s="11"/>
      <c r="G137" s="11"/>
      <c r="H137" s="11"/>
      <c r="I137" s="193"/>
      <c r="J137" s="110"/>
      <c r="K137" s="11"/>
      <c r="L137" s="11"/>
      <c r="M137" s="11"/>
      <c r="N137" s="28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1:55" ht="15">
      <c r="A138" s="12"/>
      <c r="D138" s="11"/>
      <c r="E138" s="11"/>
      <c r="F138" s="11"/>
      <c r="G138" s="11"/>
      <c r="H138" s="11"/>
      <c r="I138" s="193"/>
      <c r="J138" s="110"/>
      <c r="K138" s="11"/>
      <c r="L138" s="11"/>
      <c r="M138" s="11"/>
      <c r="N138" s="28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1:55" ht="15" hidden="1">
      <c r="A139" s="12"/>
      <c r="C139" s="18"/>
      <c r="D139" s="11"/>
      <c r="E139" s="11"/>
      <c r="F139" s="11"/>
      <c r="G139" s="11"/>
      <c r="H139" s="11"/>
      <c r="I139" s="193"/>
      <c r="J139" s="110"/>
      <c r="K139" s="11"/>
      <c r="L139" s="11"/>
      <c r="M139" s="11"/>
      <c r="N139" s="28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1:55" ht="15">
      <c r="A140" s="12"/>
      <c r="C140" s="2"/>
      <c r="D140" s="2"/>
      <c r="E140" s="3"/>
      <c r="F140" s="2"/>
      <c r="G140" s="2"/>
      <c r="H140" s="2"/>
      <c r="I140" s="4"/>
      <c r="J140" s="223"/>
      <c r="K140" s="4"/>
      <c r="L140" s="4"/>
      <c r="M140" s="4"/>
      <c r="N140" s="5" t="str">
        <f>N2</f>
        <v>Attachment B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1:55" ht="15">
      <c r="A141" s="12"/>
      <c r="C141" s="2"/>
      <c r="D141" s="2"/>
      <c r="E141" s="3"/>
      <c r="F141" s="2"/>
      <c r="G141" s="2"/>
      <c r="H141" s="2"/>
      <c r="I141" s="4"/>
      <c r="J141" s="224"/>
      <c r="K141" s="5"/>
      <c r="L141" s="5"/>
      <c r="M141" s="5"/>
      <c r="N141" s="9" t="s">
        <v>63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1:55" ht="15">
      <c r="A142" s="12"/>
      <c r="C142" s="2"/>
      <c r="D142" s="2"/>
      <c r="E142" s="3"/>
      <c r="F142" s="2"/>
      <c r="G142" s="2"/>
      <c r="H142" s="2"/>
      <c r="I142" s="4"/>
      <c r="J142" s="225"/>
      <c r="K142" s="9"/>
      <c r="L142" s="9"/>
      <c r="M142" s="9"/>
      <c r="N142" s="9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1:55" ht="18">
      <c r="A143" s="161" t="s">
        <v>44</v>
      </c>
      <c r="C143" s="2"/>
      <c r="D143" s="2"/>
      <c r="E143" s="3"/>
      <c r="F143" s="2"/>
      <c r="G143" s="2"/>
      <c r="H143" s="2"/>
      <c r="I143" s="4"/>
      <c r="J143" s="226"/>
      <c r="K143" s="10"/>
      <c r="L143" s="9"/>
      <c r="M143" s="9"/>
      <c r="N143" s="9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1:55" ht="15.75">
      <c r="A144" s="160" t="s">
        <v>96</v>
      </c>
      <c r="C144" s="2"/>
      <c r="D144" s="2"/>
      <c r="E144" s="3"/>
      <c r="F144" s="2"/>
      <c r="G144" s="2"/>
      <c r="H144" s="2"/>
      <c r="I144" s="4"/>
      <c r="J144" s="226"/>
      <c r="K144" s="10"/>
      <c r="L144" s="9"/>
      <c r="M144" s="9"/>
      <c r="N144" s="6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1:55" ht="15.75">
      <c r="A145" s="160" t="s">
        <v>94</v>
      </c>
      <c r="C145" s="2"/>
      <c r="D145" s="56"/>
      <c r="E145" s="56"/>
      <c r="F145" s="2"/>
      <c r="G145" s="2"/>
      <c r="H145" s="2"/>
      <c r="I145" s="4"/>
      <c r="J145" s="97"/>
      <c r="K145" s="10"/>
      <c r="L145" s="10"/>
      <c r="M145" s="10"/>
      <c r="N145" s="6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ht="15" hidden="1"/>
    <row r="147" spans="1:55" ht="15" hidden="1">
      <c r="A147" s="12"/>
      <c r="C147" s="2"/>
      <c r="D147" s="11"/>
      <c r="E147" s="11"/>
      <c r="F147" s="11"/>
      <c r="G147" s="11"/>
      <c r="H147" s="11"/>
      <c r="I147" s="4"/>
      <c r="J147" s="226"/>
      <c r="K147" s="47"/>
      <c r="L147" s="49"/>
      <c r="M147" s="48"/>
      <c r="N147" s="158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1:55" ht="15.75" hidden="1">
      <c r="A148" s="12"/>
      <c r="D148" s="24"/>
      <c r="E148" s="113"/>
      <c r="F148" s="24"/>
      <c r="G148" s="24"/>
      <c r="H148" s="24"/>
      <c r="I148" s="194"/>
      <c r="J148" s="110"/>
      <c r="K148" s="11"/>
      <c r="L148" s="11"/>
      <c r="M148" s="11"/>
      <c r="N148" s="126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1:55" ht="15" hidden="1">
      <c r="A149" s="12"/>
      <c r="C149" s="29"/>
      <c r="D149" s="29"/>
      <c r="E149" s="29"/>
      <c r="F149" s="11"/>
      <c r="G149" s="11"/>
      <c r="H149" s="30"/>
      <c r="I149" s="193"/>
      <c r="J149" s="227"/>
      <c r="K149" s="11"/>
      <c r="L149" s="77"/>
      <c r="M149" s="77"/>
      <c r="N149" s="7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1:55" ht="15.75">
      <c r="A150" s="12"/>
      <c r="C150" s="29"/>
      <c r="D150" s="37"/>
      <c r="E150" s="37"/>
      <c r="F150" s="37"/>
      <c r="G150" s="37"/>
      <c r="H150" s="37"/>
      <c r="I150" s="12"/>
      <c r="J150" s="32">
        <f>J13</f>
        <v>2018</v>
      </c>
      <c r="K150" s="10"/>
      <c r="L150" s="32">
        <f>L13</f>
        <v>2018</v>
      </c>
      <c r="M150" s="4"/>
      <c r="N150" s="4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1:55" ht="16.5" thickBot="1">
      <c r="A151" s="12"/>
      <c r="C151" s="18"/>
      <c r="D151" s="31"/>
      <c r="E151" s="11"/>
      <c r="F151" s="11"/>
      <c r="G151" s="11"/>
      <c r="H151" s="4"/>
      <c r="I151" s="193"/>
      <c r="J151" s="162" t="s">
        <v>87</v>
      </c>
      <c r="K151" s="10"/>
      <c r="L151" s="162" t="s">
        <v>50</v>
      </c>
      <c r="M151" s="53"/>
      <c r="N151" s="162" t="s">
        <v>51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1:55" ht="15.75">
      <c r="A152" s="12"/>
      <c r="C152" s="18"/>
      <c r="D152" s="33"/>
      <c r="E152" s="32"/>
      <c r="F152" s="34"/>
      <c r="G152" s="32"/>
      <c r="H152" s="24"/>
      <c r="I152" s="31"/>
      <c r="J152" s="228"/>
      <c r="K152" s="11"/>
      <c r="L152" s="53"/>
      <c r="M152" s="53"/>
      <c r="N152" s="53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1:55" ht="15.75">
      <c r="A153" s="35" t="s">
        <v>54</v>
      </c>
      <c r="D153" s="11"/>
      <c r="E153" s="11"/>
      <c r="I153" s="193"/>
      <c r="J153" s="97"/>
      <c r="K153" s="7"/>
      <c r="L153" s="60"/>
      <c r="M153" s="60"/>
      <c r="N153" s="6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1:55" ht="15.75">
      <c r="A154" s="12">
        <v>1</v>
      </c>
      <c r="C154" s="18" t="s">
        <v>9</v>
      </c>
      <c r="D154" s="11"/>
      <c r="E154" s="112"/>
      <c r="F154" s="11"/>
      <c r="G154" s="11"/>
      <c r="H154" s="131"/>
      <c r="I154" s="31"/>
      <c r="J154" s="97">
        <v>1763284</v>
      </c>
      <c r="K154" s="11"/>
      <c r="L154" s="97">
        <v>1749317</v>
      </c>
      <c r="M154" s="62"/>
      <c r="N154" s="97">
        <f>J154-L154</f>
        <v>13967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1:55" ht="15">
      <c r="A155" s="12">
        <v>2</v>
      </c>
      <c r="C155" s="38" t="s">
        <v>37</v>
      </c>
      <c r="D155" s="19"/>
      <c r="E155" s="112"/>
      <c r="F155" s="11"/>
      <c r="G155" s="11"/>
      <c r="H155" s="131"/>
      <c r="I155" s="193"/>
      <c r="J155" s="97">
        <v>0</v>
      </c>
      <c r="K155" s="11"/>
      <c r="L155" s="97">
        <v>0</v>
      </c>
      <c r="M155" s="62"/>
      <c r="N155" s="97">
        <f aca="true" t="shared" si="1" ref="N155:N162">J155-L155</f>
        <v>0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1:55" ht="15.75">
      <c r="A156" s="12">
        <v>3</v>
      </c>
      <c r="C156" s="38" t="s">
        <v>10</v>
      </c>
      <c r="D156" s="19"/>
      <c r="E156" s="112"/>
      <c r="F156" s="11"/>
      <c r="G156" s="11"/>
      <c r="H156" s="131"/>
      <c r="I156" s="31" t="s">
        <v>25</v>
      </c>
      <c r="J156" s="97">
        <v>3402747</v>
      </c>
      <c r="K156" s="11"/>
      <c r="L156" s="97">
        <v>5046000</v>
      </c>
      <c r="M156" s="62"/>
      <c r="N156" s="97">
        <f t="shared" si="1"/>
        <v>-1643253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1:55" ht="15.75">
      <c r="A157" s="12">
        <v>4</v>
      </c>
      <c r="C157" s="38" t="s">
        <v>35</v>
      </c>
      <c r="D157" s="38"/>
      <c r="E157" s="58"/>
      <c r="F157" s="11"/>
      <c r="G157" s="11"/>
      <c r="H157" s="131"/>
      <c r="I157" s="193"/>
      <c r="J157" s="97">
        <v>5000</v>
      </c>
      <c r="K157" s="154"/>
      <c r="L157" s="97">
        <v>0</v>
      </c>
      <c r="M157" s="62"/>
      <c r="N157" s="97">
        <f t="shared" si="1"/>
        <v>5000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1:55" ht="15">
      <c r="A158" s="12">
        <v>5</v>
      </c>
      <c r="C158" s="38" t="s">
        <v>36</v>
      </c>
      <c r="D158" s="38"/>
      <c r="E158" s="58"/>
      <c r="F158" s="11"/>
      <c r="G158" s="39"/>
      <c r="H158" s="131"/>
      <c r="I158" s="193"/>
      <c r="J158" s="97">
        <v>0</v>
      </c>
      <c r="K158" s="11"/>
      <c r="L158" s="97">
        <v>0</v>
      </c>
      <c r="M158" s="62"/>
      <c r="N158" s="97">
        <f t="shared" si="1"/>
        <v>0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1:14" s="7" customFormat="1" ht="15">
      <c r="A159" s="55">
        <v>6</v>
      </c>
      <c r="C159" s="38" t="s">
        <v>34</v>
      </c>
      <c r="D159" s="19"/>
      <c r="E159" s="58"/>
      <c r="F159" s="11"/>
      <c r="G159" s="39"/>
      <c r="H159" s="131"/>
      <c r="I159" s="193"/>
      <c r="J159" s="97">
        <v>-15844</v>
      </c>
      <c r="K159" s="11"/>
      <c r="L159" s="97">
        <v>0</v>
      </c>
      <c r="M159" s="62"/>
      <c r="N159" s="97">
        <f t="shared" si="1"/>
        <v>-15844</v>
      </c>
    </row>
    <row r="160" spans="1:55" ht="15.75">
      <c r="A160" s="152" t="s">
        <v>55</v>
      </c>
      <c r="C160" s="38" t="s">
        <v>46</v>
      </c>
      <c r="D160" s="19"/>
      <c r="E160" s="153"/>
      <c r="F160" s="11"/>
      <c r="G160" s="11"/>
      <c r="H160" s="131"/>
      <c r="I160" s="193"/>
      <c r="J160" s="97">
        <v>1220367</v>
      </c>
      <c r="K160" s="154"/>
      <c r="L160" s="97">
        <v>1163717</v>
      </c>
      <c r="M160" s="62"/>
      <c r="N160" s="97">
        <f t="shared" si="1"/>
        <v>56650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1:55" ht="15">
      <c r="A161" s="152" t="s">
        <v>56</v>
      </c>
      <c r="C161" s="38" t="s">
        <v>47</v>
      </c>
      <c r="D161" s="19"/>
      <c r="E161" s="58"/>
      <c r="F161" s="11"/>
      <c r="G161" s="11"/>
      <c r="H161" s="131"/>
      <c r="I161" s="193"/>
      <c r="J161" s="97">
        <v>1163717</v>
      </c>
      <c r="K161" s="11"/>
      <c r="L161" s="97">
        <v>1163717</v>
      </c>
      <c r="M161" s="62"/>
      <c r="N161" s="97">
        <f t="shared" si="1"/>
        <v>0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1:55" ht="15">
      <c r="A162" s="152" t="s">
        <v>57</v>
      </c>
      <c r="C162" s="122" t="s">
        <v>48</v>
      </c>
      <c r="D162" s="19"/>
      <c r="E162" s="58"/>
      <c r="F162" s="11"/>
      <c r="G162" s="11"/>
      <c r="H162" s="131"/>
      <c r="I162" s="201"/>
      <c r="J162" s="123">
        <v>56650</v>
      </c>
      <c r="K162" s="11"/>
      <c r="L162" s="123">
        <v>0</v>
      </c>
      <c r="M162" s="62"/>
      <c r="N162" s="123">
        <f t="shared" si="1"/>
        <v>56650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1:14" s="160" customFormat="1" ht="15.75">
      <c r="A163" s="170">
        <v>7</v>
      </c>
      <c r="C163" s="171" t="s">
        <v>75</v>
      </c>
      <c r="D163" s="172"/>
      <c r="E163" s="173"/>
      <c r="F163" s="34"/>
      <c r="G163" s="34"/>
      <c r="H163" s="34"/>
      <c r="I163" s="31"/>
      <c r="J163" s="173">
        <f>+J154-J155+J156-J157+J158+J159-J160+J161+J162</f>
        <v>5145187</v>
      </c>
      <c r="K163" s="34"/>
      <c r="L163" s="173">
        <f>+L154-L155+L156-L157+L158+L159-L160+L161+L162</f>
        <v>6795317</v>
      </c>
      <c r="M163" s="174"/>
      <c r="N163" s="173">
        <f>+N154-N155+N156-N157+N158+N159-N160+N161+N162</f>
        <v>-1650130</v>
      </c>
    </row>
    <row r="164" spans="1:55" ht="15">
      <c r="A164" s="12"/>
      <c r="D164" s="11"/>
      <c r="E164" s="97"/>
      <c r="F164" s="11"/>
      <c r="G164" s="11"/>
      <c r="H164" s="11"/>
      <c r="I164" s="193"/>
      <c r="J164" s="97"/>
      <c r="K164" s="11"/>
      <c r="L164" s="97"/>
      <c r="M164" s="62"/>
      <c r="N164" s="9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4:55" ht="15">
      <c r="D165" s="11"/>
      <c r="E165" s="97"/>
      <c r="F165" s="11"/>
      <c r="G165" s="11"/>
      <c r="H165" s="11"/>
      <c r="I165" s="193"/>
      <c r="J165" s="97"/>
      <c r="K165" s="11"/>
      <c r="L165" s="97"/>
      <c r="M165" s="62"/>
      <c r="N165" s="9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1:55" ht="15.75">
      <c r="A166" s="35" t="s">
        <v>49</v>
      </c>
      <c r="D166" s="11"/>
      <c r="E166" s="110"/>
      <c r="F166" s="11"/>
      <c r="G166" s="11"/>
      <c r="H166" s="11"/>
      <c r="I166" s="193"/>
      <c r="J166" s="110"/>
      <c r="K166" s="11"/>
      <c r="L166" s="110"/>
      <c r="M166" s="62"/>
      <c r="N166" s="1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1:55" ht="15">
      <c r="A167" s="12">
        <v>8</v>
      </c>
      <c r="C167" s="18" t="s">
        <v>9</v>
      </c>
      <c r="D167" s="19"/>
      <c r="E167" s="112"/>
      <c r="F167" s="11"/>
      <c r="G167" s="11"/>
      <c r="H167" s="131"/>
      <c r="I167" s="193"/>
      <c r="J167" s="97">
        <v>1579219</v>
      </c>
      <c r="K167" s="11"/>
      <c r="L167" s="97">
        <v>1588464</v>
      </c>
      <c r="M167" s="62"/>
      <c r="N167" s="97">
        <f>J167-L167</f>
        <v>-9245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68" spans="1:55" ht="15">
      <c r="A168" s="12">
        <v>9</v>
      </c>
      <c r="C168" s="18" t="s">
        <v>33</v>
      </c>
      <c r="D168" s="19"/>
      <c r="E168" s="112"/>
      <c r="F168" s="11"/>
      <c r="G168" s="11"/>
      <c r="H168" s="131"/>
      <c r="I168" s="193"/>
      <c r="J168" s="97">
        <v>3198954</v>
      </c>
      <c r="K168" s="11"/>
      <c r="L168" s="97">
        <v>3197904</v>
      </c>
      <c r="M168" s="62"/>
      <c r="N168" s="97">
        <f>J168-L168</f>
        <v>1050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</row>
    <row r="169" spans="1:55" ht="15">
      <c r="A169" s="12">
        <v>10</v>
      </c>
      <c r="C169" s="117" t="s">
        <v>32</v>
      </c>
      <c r="D169" s="118"/>
      <c r="E169" s="119"/>
      <c r="F169" s="120"/>
      <c r="G169" s="120"/>
      <c r="H169" s="132"/>
      <c r="I169" s="201"/>
      <c r="J169" s="123">
        <v>0</v>
      </c>
      <c r="K169" s="11"/>
      <c r="L169" s="123">
        <v>0</v>
      </c>
      <c r="M169" s="62"/>
      <c r="N169" s="123">
        <f>J169-L169</f>
        <v>0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</row>
    <row r="170" spans="1:14" s="160" customFormat="1" ht="15.75">
      <c r="A170" s="170">
        <v>11</v>
      </c>
      <c r="C170" s="175" t="s">
        <v>76</v>
      </c>
      <c r="D170" s="34"/>
      <c r="E170" s="173"/>
      <c r="F170" s="34"/>
      <c r="G170" s="34"/>
      <c r="H170" s="176"/>
      <c r="I170" s="31"/>
      <c r="J170" s="173">
        <f>SUM(J167:J169)</f>
        <v>4778173</v>
      </c>
      <c r="K170" s="34"/>
      <c r="L170" s="173">
        <f>SUM(L167:L169)</f>
        <v>4786368</v>
      </c>
      <c r="M170" s="174"/>
      <c r="N170" s="173">
        <f>SUM(N167:N169)</f>
        <v>-8195</v>
      </c>
    </row>
    <row r="171" spans="1:14" s="160" customFormat="1" ht="15.75">
      <c r="A171" s="170"/>
      <c r="C171" s="175"/>
      <c r="D171" s="34"/>
      <c r="E171" s="173"/>
      <c r="F171" s="34"/>
      <c r="G171" s="34"/>
      <c r="H171" s="176"/>
      <c r="I171" s="31"/>
      <c r="J171" s="173"/>
      <c r="K171" s="34"/>
      <c r="L171" s="173"/>
      <c r="M171" s="174"/>
      <c r="N171" s="173"/>
    </row>
    <row r="172" spans="1:55" ht="15.75">
      <c r="A172" s="35" t="s">
        <v>77</v>
      </c>
      <c r="C172" s="18"/>
      <c r="D172" s="11"/>
      <c r="E172" s="110"/>
      <c r="F172" s="11"/>
      <c r="G172" s="11"/>
      <c r="H172" s="131"/>
      <c r="I172" s="193"/>
      <c r="J172" s="110"/>
      <c r="K172" s="11"/>
      <c r="L172" s="110"/>
      <c r="M172" s="62"/>
      <c r="N172" s="1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</row>
    <row r="173" spans="1:55" ht="15">
      <c r="A173" s="12">
        <v>12</v>
      </c>
      <c r="C173" s="18" t="s">
        <v>77</v>
      </c>
      <c r="D173" s="24"/>
      <c r="E173" s="110"/>
      <c r="F173" s="11"/>
      <c r="G173" s="11"/>
      <c r="H173" s="131"/>
      <c r="I173" s="193"/>
      <c r="J173" s="110"/>
      <c r="K173" s="11"/>
      <c r="L173" s="110"/>
      <c r="M173" s="62"/>
      <c r="N173" s="1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</row>
    <row r="174" spans="1:55" ht="15">
      <c r="A174" s="12">
        <v>13</v>
      </c>
      <c r="C174" s="18" t="s">
        <v>11</v>
      </c>
      <c r="D174" s="24"/>
      <c r="E174" s="110"/>
      <c r="F174" s="11"/>
      <c r="G174" s="11"/>
      <c r="H174" s="131"/>
      <c r="I174" s="193"/>
      <c r="J174" s="110"/>
      <c r="K174" s="11"/>
      <c r="L174" s="110"/>
      <c r="M174" s="62"/>
      <c r="N174" s="1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</row>
    <row r="175" spans="1:55" ht="15">
      <c r="A175" s="12">
        <v>14</v>
      </c>
      <c r="C175" s="18" t="s">
        <v>12</v>
      </c>
      <c r="D175" s="155"/>
      <c r="E175" s="112"/>
      <c r="F175" s="11"/>
      <c r="G175" s="11"/>
      <c r="H175" s="131"/>
      <c r="I175" s="193"/>
      <c r="J175" s="97">
        <v>14233</v>
      </c>
      <c r="K175" s="11"/>
      <c r="L175" s="97">
        <v>0</v>
      </c>
      <c r="M175" s="62"/>
      <c r="N175" s="97">
        <f>J175-L175</f>
        <v>14233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</row>
    <row r="176" spans="1:55" ht="15">
      <c r="A176" s="12">
        <v>15</v>
      </c>
      <c r="C176" s="18" t="s">
        <v>13</v>
      </c>
      <c r="D176" s="155"/>
      <c r="E176" s="112"/>
      <c r="F176" s="11"/>
      <c r="G176" s="11"/>
      <c r="H176" s="131"/>
      <c r="I176" s="193"/>
      <c r="J176" s="97">
        <v>0</v>
      </c>
      <c r="K176" s="11"/>
      <c r="L176" s="97">
        <v>0</v>
      </c>
      <c r="M176" s="62"/>
      <c r="N176" s="97">
        <f>J176-L176</f>
        <v>0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</row>
    <row r="177" spans="1:55" ht="15">
      <c r="A177" s="12">
        <v>16</v>
      </c>
      <c r="C177" s="18" t="s">
        <v>14</v>
      </c>
      <c r="D177" s="40"/>
      <c r="E177" s="110"/>
      <c r="F177" s="11"/>
      <c r="G177" s="11"/>
      <c r="H177" s="131"/>
      <c r="I177" s="193"/>
      <c r="J177" s="110"/>
      <c r="K177" s="11"/>
      <c r="L177" s="110"/>
      <c r="M177" s="62"/>
      <c r="N177" s="1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</row>
    <row r="178" spans="1:55" ht="15">
      <c r="A178" s="12">
        <v>17</v>
      </c>
      <c r="C178" s="18" t="s">
        <v>15</v>
      </c>
      <c r="D178" s="155"/>
      <c r="E178" s="112"/>
      <c r="F178" s="11"/>
      <c r="G178" s="11"/>
      <c r="H178" s="134"/>
      <c r="I178" s="193"/>
      <c r="J178" s="97">
        <v>4176024</v>
      </c>
      <c r="K178" s="11"/>
      <c r="L178" s="97">
        <v>4137000</v>
      </c>
      <c r="M178" s="62"/>
      <c r="N178" s="97">
        <f>J178-L178</f>
        <v>39024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</row>
    <row r="179" spans="1:55" ht="15">
      <c r="A179" s="12">
        <v>18</v>
      </c>
      <c r="C179" s="18" t="s">
        <v>16</v>
      </c>
      <c r="D179" s="155"/>
      <c r="E179" s="112"/>
      <c r="F179" s="11"/>
      <c r="G179" s="19"/>
      <c r="H179" s="128"/>
      <c r="I179" s="193"/>
      <c r="J179" s="97">
        <v>0</v>
      </c>
      <c r="K179" s="11"/>
      <c r="L179" s="97">
        <v>0</v>
      </c>
      <c r="M179" s="62"/>
      <c r="N179" s="97">
        <f>J179-L179</f>
        <v>0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</row>
    <row r="180" spans="1:55" ht="15">
      <c r="A180" s="12">
        <v>19</v>
      </c>
      <c r="C180" s="117" t="s">
        <v>17</v>
      </c>
      <c r="D180" s="211"/>
      <c r="E180" s="212"/>
      <c r="F180" s="120"/>
      <c r="G180" s="120"/>
      <c r="H180" s="135"/>
      <c r="I180" s="201"/>
      <c r="J180" s="123">
        <v>0</v>
      </c>
      <c r="K180" s="11"/>
      <c r="L180" s="123">
        <v>0</v>
      </c>
      <c r="M180" s="62"/>
      <c r="N180" s="123">
        <f>J180-L180</f>
        <v>0</v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</row>
    <row r="181" spans="1:14" s="160" customFormat="1" ht="15.75">
      <c r="A181" s="170">
        <v>20</v>
      </c>
      <c r="C181" s="35" t="s">
        <v>78</v>
      </c>
      <c r="D181" s="34"/>
      <c r="E181" s="173"/>
      <c r="F181" s="34"/>
      <c r="G181" s="34"/>
      <c r="H181" s="176"/>
      <c r="I181" s="31"/>
      <c r="J181" s="173">
        <f>SUM(J175:J180)</f>
        <v>4190257</v>
      </c>
      <c r="K181" s="34"/>
      <c r="L181" s="173">
        <f>SUM(L175:L180)</f>
        <v>4137000</v>
      </c>
      <c r="M181" s="174"/>
      <c r="N181" s="173">
        <f>SUM(N175:N180)</f>
        <v>53257</v>
      </c>
    </row>
    <row r="182" spans="1:55" ht="15">
      <c r="A182" s="12"/>
      <c r="C182" s="18"/>
      <c r="D182" s="11"/>
      <c r="E182" s="11"/>
      <c r="F182" s="11"/>
      <c r="G182" s="11"/>
      <c r="H182" s="131"/>
      <c r="I182" s="193"/>
      <c r="J182" s="110"/>
      <c r="K182" s="11"/>
      <c r="L182" s="110"/>
      <c r="M182" s="62"/>
      <c r="N182" s="110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</row>
    <row r="183" spans="1:55" ht="15.75">
      <c r="A183" s="35" t="s">
        <v>18</v>
      </c>
      <c r="C183" s="18"/>
      <c r="D183" s="11"/>
      <c r="E183" s="11"/>
      <c r="F183" s="11"/>
      <c r="G183" s="11"/>
      <c r="H183" s="131"/>
      <c r="I183" s="193"/>
      <c r="J183" s="110"/>
      <c r="K183" s="11"/>
      <c r="L183" s="110"/>
      <c r="M183" s="62"/>
      <c r="N183" s="110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</row>
    <row r="184" spans="1:55" ht="15">
      <c r="A184" s="12">
        <v>21</v>
      </c>
      <c r="C184" s="18" t="s">
        <v>18</v>
      </c>
      <c r="D184" s="11"/>
      <c r="E184" s="11"/>
      <c r="F184" s="11"/>
      <c r="H184" s="137"/>
      <c r="I184" s="193"/>
      <c r="J184" s="97"/>
      <c r="K184" s="11"/>
      <c r="L184" s="97"/>
      <c r="M184" s="62"/>
      <c r="N184" s="9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</row>
    <row r="185" spans="1:55" ht="15">
      <c r="A185" s="12">
        <v>22</v>
      </c>
      <c r="C185" s="42" t="s">
        <v>43</v>
      </c>
      <c r="D185" s="11"/>
      <c r="E185" s="128"/>
      <c r="F185" s="11"/>
      <c r="H185" s="41"/>
      <c r="I185" s="203"/>
      <c r="J185" s="97"/>
      <c r="K185" s="11"/>
      <c r="L185" s="97"/>
      <c r="M185" s="62"/>
      <c r="N185" s="9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</row>
    <row r="186" spans="1:55" ht="15">
      <c r="A186" s="12">
        <v>23</v>
      </c>
      <c r="C186" s="1" t="s">
        <v>19</v>
      </c>
      <c r="D186" s="11"/>
      <c r="E186" s="128"/>
      <c r="F186" s="11"/>
      <c r="H186" s="41"/>
      <c r="I186" s="203"/>
      <c r="J186" s="97"/>
      <c r="K186" s="11"/>
      <c r="L186" s="97"/>
      <c r="M186" s="62"/>
      <c r="N186" s="9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</row>
    <row r="187" spans="1:55" ht="15">
      <c r="A187" s="12">
        <v>24</v>
      </c>
      <c r="C187" s="18" t="s">
        <v>79</v>
      </c>
      <c r="D187" s="11"/>
      <c r="E187" s="11"/>
      <c r="F187" s="11"/>
      <c r="H187" s="41"/>
      <c r="I187" s="203"/>
      <c r="J187" s="97"/>
      <c r="K187" s="11"/>
      <c r="L187" s="97"/>
      <c r="M187" s="62"/>
      <c r="N187" s="9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</row>
    <row r="188" spans="1:55" ht="15">
      <c r="A188" s="12">
        <v>25</v>
      </c>
      <c r="C188" s="18" t="s">
        <v>80</v>
      </c>
      <c r="D188" s="11"/>
      <c r="E188" s="11"/>
      <c r="F188" s="11"/>
      <c r="H188" s="41"/>
      <c r="I188" s="203"/>
      <c r="J188" s="97"/>
      <c r="K188" s="11"/>
      <c r="L188" s="97"/>
      <c r="M188" s="62"/>
      <c r="N188" s="9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1:55" ht="15">
      <c r="A189" s="12">
        <v>26</v>
      </c>
      <c r="C189" s="42" t="s">
        <v>81</v>
      </c>
      <c r="D189" s="11"/>
      <c r="E189" s="128"/>
      <c r="F189" s="11"/>
      <c r="H189" s="41"/>
      <c r="I189" s="203"/>
      <c r="J189" s="97"/>
      <c r="K189" s="11"/>
      <c r="L189" s="97"/>
      <c r="M189" s="62"/>
      <c r="N189" s="9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</row>
    <row r="190" spans="1:55" ht="15">
      <c r="A190" s="12">
        <v>27</v>
      </c>
      <c r="C190" s="18" t="s">
        <v>65</v>
      </c>
      <c r="D190" s="11"/>
      <c r="E190" s="112"/>
      <c r="F190" s="11"/>
      <c r="H190" s="41"/>
      <c r="I190" s="193"/>
      <c r="J190" s="97"/>
      <c r="K190" s="11"/>
      <c r="L190" s="97"/>
      <c r="M190" s="62"/>
      <c r="N190" s="9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</row>
    <row r="191" spans="1:55" ht="15">
      <c r="A191" s="12"/>
      <c r="C191" s="18"/>
      <c r="D191" s="11"/>
      <c r="E191" s="110"/>
      <c r="F191" s="11"/>
      <c r="H191" s="41"/>
      <c r="I191" s="193"/>
      <c r="J191" s="97"/>
      <c r="K191" s="11"/>
      <c r="L191" s="97"/>
      <c r="M191" s="62"/>
      <c r="N191" s="9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</row>
    <row r="192" spans="1:14" s="7" customFormat="1" ht="15.75">
      <c r="A192" s="55">
        <v>28</v>
      </c>
      <c r="C192" s="42" t="s">
        <v>82</v>
      </c>
      <c r="D192" s="43"/>
      <c r="E192" s="110"/>
      <c r="F192" s="11"/>
      <c r="G192" s="11"/>
      <c r="H192" s="21"/>
      <c r="I192" s="31" t="s">
        <v>24</v>
      </c>
      <c r="J192" s="110">
        <v>3969838</v>
      </c>
      <c r="K192" s="11"/>
      <c r="L192" s="110">
        <v>6976087</v>
      </c>
      <c r="M192" s="62"/>
      <c r="N192" s="110">
        <f>+J192-L192</f>
        <v>-3006249</v>
      </c>
    </row>
    <row r="193" spans="1:55" ht="15">
      <c r="A193" s="12">
        <v>29</v>
      </c>
      <c r="C193" s="124" t="s">
        <v>83</v>
      </c>
      <c r="D193" s="125"/>
      <c r="E193" s="121"/>
      <c r="F193" s="120"/>
      <c r="G193" s="124"/>
      <c r="H193" s="135"/>
      <c r="I193" s="201"/>
      <c r="J193" s="121">
        <v>0</v>
      </c>
      <c r="K193" s="11"/>
      <c r="L193" s="121">
        <v>0</v>
      </c>
      <c r="M193" s="62"/>
      <c r="N193" s="121">
        <f>+J193-L193</f>
        <v>0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</row>
    <row r="194" spans="1:14" s="160" customFormat="1" ht="15.75">
      <c r="A194" s="170">
        <v>30</v>
      </c>
      <c r="C194" s="177" t="s">
        <v>20</v>
      </c>
      <c r="E194" s="178"/>
      <c r="F194" s="34"/>
      <c r="G194" s="34"/>
      <c r="H194" s="179"/>
      <c r="I194" s="31"/>
      <c r="J194" s="178">
        <f>SUM(J192:J193)</f>
        <v>3969838</v>
      </c>
      <c r="K194" s="34"/>
      <c r="L194" s="178">
        <f>SUM(L192:L193)</f>
        <v>6976087</v>
      </c>
      <c r="M194" s="180"/>
      <c r="N194" s="178">
        <f>SUM(N192:N193)</f>
        <v>-3006249</v>
      </c>
    </row>
    <row r="195" spans="1:55" ht="15">
      <c r="A195" s="12"/>
      <c r="D195" s="45"/>
      <c r="E195" s="110"/>
      <c r="F195" s="11"/>
      <c r="G195" s="11"/>
      <c r="H195" s="21"/>
      <c r="I195" s="193"/>
      <c r="J195" s="110"/>
      <c r="K195" s="11"/>
      <c r="L195" s="110"/>
      <c r="M195" s="147"/>
      <c r="N195" s="110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</row>
    <row r="196" spans="1:55" ht="15">
      <c r="A196" s="12">
        <v>31</v>
      </c>
      <c r="C196" s="18" t="s">
        <v>21</v>
      </c>
      <c r="D196" s="36"/>
      <c r="E196" s="97"/>
      <c r="H196" s="41"/>
      <c r="I196" s="193"/>
      <c r="K196" s="11"/>
      <c r="M196" s="14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</row>
    <row r="197" spans="1:55" ht="15.75">
      <c r="A197" s="12">
        <v>32</v>
      </c>
      <c r="C197" s="44" t="s">
        <v>84</v>
      </c>
      <c r="D197" s="24"/>
      <c r="E197" s="110"/>
      <c r="F197" s="11"/>
      <c r="G197" s="11"/>
      <c r="H197" s="41"/>
      <c r="I197" s="207"/>
      <c r="J197" s="121">
        <v>12585054</v>
      </c>
      <c r="K197" s="11"/>
      <c r="L197" s="121">
        <v>12604328</v>
      </c>
      <c r="M197" s="147"/>
      <c r="N197" s="121">
        <f>+J197-L197</f>
        <v>-19274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</row>
    <row r="198" spans="1:55" ht="15">
      <c r="A198" s="12"/>
      <c r="C198" s="18"/>
      <c r="D198" s="24"/>
      <c r="E198" s="62"/>
      <c r="F198" s="11"/>
      <c r="G198" s="11"/>
      <c r="H198" s="41"/>
      <c r="I198" s="193"/>
      <c r="J198" s="145"/>
      <c r="K198" s="11"/>
      <c r="L198" s="145"/>
      <c r="M198" s="147"/>
      <c r="N198" s="145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</row>
    <row r="199" spans="1:55" ht="15.75">
      <c r="A199" s="52">
        <v>33</v>
      </c>
      <c r="C199" s="18" t="s">
        <v>85</v>
      </c>
      <c r="D199" s="24"/>
      <c r="E199" s="145"/>
      <c r="F199" s="149"/>
      <c r="G199" s="149"/>
      <c r="H199" s="150"/>
      <c r="I199" s="31"/>
      <c r="J199" s="145">
        <f>J163+J170+J181+J194+J197+1</f>
        <v>30668510</v>
      </c>
      <c r="L199" s="145">
        <f>L163+L170+L181+L194+L197</f>
        <v>35299100</v>
      </c>
      <c r="M199" s="147"/>
      <c r="N199" s="145">
        <f>+J199-L199</f>
        <v>-4630590</v>
      </c>
      <c r="O199" s="183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</row>
    <row r="200" spans="1:55" ht="15">
      <c r="A200" s="52"/>
      <c r="C200" s="18"/>
      <c r="D200" s="24"/>
      <c r="E200" s="148"/>
      <c r="F200" s="62"/>
      <c r="G200" s="62"/>
      <c r="H200" s="146"/>
      <c r="I200" s="204"/>
      <c r="J200" s="145"/>
      <c r="K200" s="11"/>
      <c r="L200" s="145"/>
      <c r="M200" s="147"/>
      <c r="N200" s="145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</row>
    <row r="201" spans="1:55" ht="15.75">
      <c r="A201" s="52">
        <v>34</v>
      </c>
      <c r="C201" s="57" t="s">
        <v>60</v>
      </c>
      <c r="D201" s="214"/>
      <c r="E201" s="92"/>
      <c r="F201" s="62"/>
      <c r="G201" s="62"/>
      <c r="H201" s="215"/>
      <c r="I201" s="207" t="s">
        <v>24</v>
      </c>
      <c r="J201" s="121">
        <v>753767</v>
      </c>
      <c r="K201" s="11"/>
      <c r="L201" s="121">
        <v>920987</v>
      </c>
      <c r="M201" s="62"/>
      <c r="N201" s="121">
        <f>+J201-L201</f>
        <v>-167220</v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</row>
    <row r="202" spans="1:55" ht="15">
      <c r="A202" s="12"/>
      <c r="C202" s="18"/>
      <c r="D202" s="24"/>
      <c r="E202" s="62"/>
      <c r="F202" s="11"/>
      <c r="G202" s="11"/>
      <c r="H202" s="41"/>
      <c r="I202" s="193"/>
      <c r="J202" s="145"/>
      <c r="K202" s="11"/>
      <c r="L202" s="145"/>
      <c r="M202" s="62"/>
      <c r="N202" s="145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</row>
    <row r="203" spans="1:55" ht="15.75" thickBot="1">
      <c r="A203" s="12">
        <v>35</v>
      </c>
      <c r="C203" s="18" t="s">
        <v>86</v>
      </c>
      <c r="D203" s="11"/>
      <c r="E203" s="111"/>
      <c r="F203" s="11"/>
      <c r="G203" s="11"/>
      <c r="H203" s="11"/>
      <c r="I203" s="193"/>
      <c r="J203" s="216">
        <f>+J199+J201</f>
        <v>31422277</v>
      </c>
      <c r="K203" s="11"/>
      <c r="L203" s="216">
        <f>+L199+L201</f>
        <v>36220087</v>
      </c>
      <c r="M203" s="129"/>
      <c r="N203" s="216">
        <f>+N199+N201</f>
        <v>-4797810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</row>
    <row r="204" spans="1:14" ht="15.75" thickTop="1">
      <c r="A204" s="12"/>
      <c r="C204" s="46"/>
      <c r="D204" s="46"/>
      <c r="E204" s="46"/>
      <c r="F204" s="46"/>
      <c r="G204" s="46"/>
      <c r="H204" s="46"/>
      <c r="I204" s="205"/>
      <c r="J204" s="46"/>
      <c r="K204" s="89"/>
      <c r="L204" s="88"/>
      <c r="M204" s="88"/>
      <c r="N204" s="88"/>
    </row>
    <row r="205" spans="1:14" ht="15.75">
      <c r="A205" s="12"/>
      <c r="C205" s="185" t="s">
        <v>25</v>
      </c>
      <c r="D205" s="46"/>
      <c r="E205" s="46"/>
      <c r="F205" s="46"/>
      <c r="G205" s="46"/>
      <c r="H205" s="46"/>
      <c r="I205" s="205"/>
      <c r="J205" s="46"/>
      <c r="K205" s="46"/>
      <c r="L205" s="89"/>
      <c r="M205" s="89"/>
      <c r="N205" s="89"/>
    </row>
    <row r="206" spans="1:14" ht="15">
      <c r="A206" s="12"/>
      <c r="C206" s="186" t="s">
        <v>107</v>
      </c>
      <c r="D206" s="46"/>
      <c r="E206" s="46"/>
      <c r="F206" s="46"/>
      <c r="G206" s="46"/>
      <c r="H206" s="46"/>
      <c r="I206" s="205"/>
      <c r="J206" s="46"/>
      <c r="K206" s="46"/>
      <c r="L206" s="89"/>
      <c r="M206" s="89"/>
      <c r="N206" s="89"/>
    </row>
    <row r="207" spans="1:14" ht="15">
      <c r="A207" s="12"/>
      <c r="C207" s="186"/>
      <c r="D207" s="46"/>
      <c r="E207" s="46"/>
      <c r="F207" s="46"/>
      <c r="G207" s="46"/>
      <c r="H207" s="46"/>
      <c r="I207" s="205"/>
      <c r="J207" s="46"/>
      <c r="K207" s="46"/>
      <c r="L207" s="89"/>
      <c r="M207" s="89"/>
      <c r="N207" s="89"/>
    </row>
    <row r="208" spans="1:14" ht="15.75">
      <c r="A208" s="12"/>
      <c r="C208" s="185" t="s">
        <v>24</v>
      </c>
      <c r="D208" s="46"/>
      <c r="E208" s="46"/>
      <c r="F208" s="46"/>
      <c r="G208" s="46"/>
      <c r="H208" s="46"/>
      <c r="I208" s="205"/>
      <c r="J208" s="46"/>
      <c r="K208" s="46"/>
      <c r="L208" s="89"/>
      <c r="M208" s="89"/>
      <c r="N208" s="89"/>
    </row>
    <row r="209" spans="1:14" ht="15">
      <c r="A209" s="12"/>
      <c r="C209" s="186" t="s">
        <v>99</v>
      </c>
      <c r="D209" s="46"/>
      <c r="E209" s="46"/>
      <c r="F209" s="46"/>
      <c r="G209" s="46"/>
      <c r="H209" s="46"/>
      <c r="I209" s="205"/>
      <c r="J209" s="46"/>
      <c r="K209" s="46"/>
      <c r="L209" s="46"/>
      <c r="M209" s="46"/>
      <c r="N209" s="46"/>
    </row>
    <row r="210" spans="1:14" ht="15">
      <c r="A210" s="12"/>
      <c r="C210" s="186" t="s">
        <v>100</v>
      </c>
      <c r="D210" s="46"/>
      <c r="E210" s="46"/>
      <c r="F210" s="46"/>
      <c r="G210" s="46"/>
      <c r="H210" s="46"/>
      <c r="I210" s="205"/>
      <c r="J210" s="46"/>
      <c r="K210" s="46"/>
      <c r="L210" s="46"/>
      <c r="M210" s="46"/>
      <c r="N210" s="46"/>
    </row>
    <row r="211" spans="1:14" ht="15.75">
      <c r="A211" s="12"/>
      <c r="C211" s="184"/>
      <c r="D211" s="46"/>
      <c r="E211" s="46"/>
      <c r="F211" s="46"/>
      <c r="G211" s="46"/>
      <c r="H211" s="46"/>
      <c r="I211" s="205"/>
      <c r="J211" s="46"/>
      <c r="K211" s="46"/>
      <c r="L211" s="46"/>
      <c r="M211" s="46"/>
      <c r="N211" s="46"/>
    </row>
    <row r="212" spans="1:14" ht="15.75">
      <c r="A212" s="12"/>
      <c r="C212" s="185"/>
      <c r="D212" s="46"/>
      <c r="E212" s="46"/>
      <c r="F212" s="46"/>
      <c r="G212" s="46"/>
      <c r="H212" s="46"/>
      <c r="I212" s="205"/>
      <c r="J212" s="46"/>
      <c r="K212" s="46"/>
      <c r="L212" s="46"/>
      <c r="M212" s="46"/>
      <c r="N212" s="46"/>
    </row>
    <row r="213" spans="1:14" ht="15">
      <c r="A213" s="12"/>
      <c r="C213" s="217"/>
      <c r="D213" s="46"/>
      <c r="E213" s="46"/>
      <c r="F213" s="46"/>
      <c r="G213" s="46"/>
      <c r="H213" s="46"/>
      <c r="I213" s="205"/>
      <c r="J213" s="46"/>
      <c r="K213" s="46"/>
      <c r="L213" s="46"/>
      <c r="M213" s="46"/>
      <c r="N213" s="46"/>
    </row>
    <row r="214" s="54" customFormat="1" ht="18">
      <c r="I214" s="206"/>
    </row>
    <row r="215" s="54" customFormat="1" ht="18">
      <c r="I215" s="206"/>
    </row>
    <row r="216" spans="9:12" s="54" customFormat="1" ht="18">
      <c r="I216" s="206"/>
      <c r="J216" s="229"/>
      <c r="L216" s="229"/>
    </row>
    <row r="217" spans="9:12" s="54" customFormat="1" ht="18">
      <c r="I217" s="206"/>
      <c r="L217" s="230"/>
    </row>
    <row r="218" spans="9:12" s="54" customFormat="1" ht="18">
      <c r="I218" s="206"/>
      <c r="L218" s="230"/>
    </row>
    <row r="219" s="54" customFormat="1" ht="18">
      <c r="I219" s="206"/>
    </row>
    <row r="220" s="54" customFormat="1" ht="18">
      <c r="I220" s="206"/>
    </row>
    <row r="221" s="54" customFormat="1" ht="18">
      <c r="I221" s="206"/>
    </row>
    <row r="222" s="54" customFormat="1" ht="18">
      <c r="I222" s="206"/>
    </row>
    <row r="223" s="54" customFormat="1" ht="18">
      <c r="I223" s="206"/>
    </row>
    <row r="224" s="54" customFormat="1" ht="18">
      <c r="I224" s="206"/>
    </row>
    <row r="225" s="54" customFormat="1" ht="18">
      <c r="I225" s="206"/>
    </row>
    <row r="226" s="54" customFormat="1" ht="18">
      <c r="I226" s="206"/>
    </row>
    <row r="227" s="54" customFormat="1" ht="18">
      <c r="I227" s="206"/>
    </row>
    <row r="228" s="54" customFormat="1" ht="18">
      <c r="I228" s="206"/>
    </row>
    <row r="229" s="54" customFormat="1" ht="18">
      <c r="I229" s="206"/>
    </row>
    <row r="230" s="54" customFormat="1" ht="18">
      <c r="I230" s="206"/>
    </row>
    <row r="231" s="54" customFormat="1" ht="18">
      <c r="I231" s="206"/>
    </row>
    <row r="232" s="54" customFormat="1" ht="18">
      <c r="I232" s="206"/>
    </row>
    <row r="233" s="54" customFormat="1" ht="18">
      <c r="I233" s="206"/>
    </row>
    <row r="234" s="54" customFormat="1" ht="18">
      <c r="I234" s="206"/>
    </row>
    <row r="235" s="54" customFormat="1" ht="18">
      <c r="I235" s="206"/>
    </row>
    <row r="236" s="54" customFormat="1" ht="18">
      <c r="I236" s="206"/>
    </row>
    <row r="237" s="54" customFormat="1" ht="18">
      <c r="I237" s="206"/>
    </row>
    <row r="238" s="54" customFormat="1" ht="18">
      <c r="I238" s="206"/>
    </row>
    <row r="239" s="54" customFormat="1" ht="18">
      <c r="I239" s="206"/>
    </row>
    <row r="240" s="54" customFormat="1" ht="18">
      <c r="I240" s="206"/>
    </row>
    <row r="241" s="54" customFormat="1" ht="18">
      <c r="I241" s="206"/>
    </row>
    <row r="242" s="54" customFormat="1" ht="18">
      <c r="I242" s="206"/>
    </row>
    <row r="243" s="54" customFormat="1" ht="18">
      <c r="I243" s="206"/>
    </row>
    <row r="244" spans="3:14" ht="15">
      <c r="C244" s="46"/>
      <c r="D244" s="46"/>
      <c r="E244" s="46"/>
      <c r="F244" s="46"/>
      <c r="G244" s="46"/>
      <c r="H244" s="46"/>
      <c r="I244" s="205"/>
      <c r="J244" s="46"/>
      <c r="K244" s="46"/>
      <c r="L244" s="46"/>
      <c r="M244" s="46"/>
      <c r="N244" s="46"/>
    </row>
    <row r="245" spans="3:14" ht="15">
      <c r="C245" s="46"/>
      <c r="D245" s="46"/>
      <c r="E245" s="46"/>
      <c r="F245" s="46"/>
      <c r="G245" s="46"/>
      <c r="H245" s="46"/>
      <c r="I245" s="205"/>
      <c r="J245" s="46"/>
      <c r="K245" s="46"/>
      <c r="L245" s="46"/>
      <c r="M245" s="46"/>
      <c r="N245" s="46"/>
    </row>
    <row r="246" spans="3:14" ht="15">
      <c r="C246" s="46"/>
      <c r="D246" s="46"/>
      <c r="E246" s="46"/>
      <c r="F246" s="46"/>
      <c r="G246" s="46"/>
      <c r="H246" s="46"/>
      <c r="I246" s="205"/>
      <c r="J246" s="46"/>
      <c r="K246" s="46"/>
      <c r="L246" s="46"/>
      <c r="M246" s="46"/>
      <c r="N246" s="46"/>
    </row>
    <row r="247" spans="3:14" ht="15">
      <c r="C247" s="46"/>
      <c r="D247" s="46"/>
      <c r="E247" s="46"/>
      <c r="F247" s="46"/>
      <c r="G247" s="46"/>
      <c r="H247" s="46"/>
      <c r="I247" s="205"/>
      <c r="J247" s="46"/>
      <c r="K247" s="46"/>
      <c r="L247" s="46"/>
      <c r="M247" s="46"/>
      <c r="N247" s="46"/>
    </row>
    <row r="248" spans="3:14" ht="15">
      <c r="C248" s="46"/>
      <c r="D248" s="46"/>
      <c r="E248" s="46"/>
      <c r="F248" s="46"/>
      <c r="G248" s="46"/>
      <c r="H248" s="46"/>
      <c r="I248" s="205"/>
      <c r="J248" s="46"/>
      <c r="K248" s="46"/>
      <c r="L248" s="46"/>
      <c r="M248" s="46"/>
      <c r="N248" s="46"/>
    </row>
    <row r="249" spans="3:14" ht="15">
      <c r="C249" s="46"/>
      <c r="D249" s="46"/>
      <c r="E249" s="46"/>
      <c r="F249" s="46"/>
      <c r="G249" s="46"/>
      <c r="H249" s="46"/>
      <c r="I249" s="205"/>
      <c r="J249" s="46"/>
      <c r="K249" s="46"/>
      <c r="L249" s="46"/>
      <c r="M249" s="46"/>
      <c r="N249" s="46"/>
    </row>
    <row r="250" spans="3:14" ht="15">
      <c r="C250" s="46"/>
      <c r="D250" s="46"/>
      <c r="E250" s="46"/>
      <c r="F250" s="46"/>
      <c r="G250" s="46"/>
      <c r="H250" s="46"/>
      <c r="I250" s="205"/>
      <c r="J250" s="46"/>
      <c r="K250" s="46"/>
      <c r="L250" s="46"/>
      <c r="M250" s="46"/>
      <c r="N250" s="46"/>
    </row>
    <row r="251" spans="3:14" ht="15">
      <c r="C251" s="46"/>
      <c r="D251" s="46"/>
      <c r="E251" s="46"/>
      <c r="F251" s="46"/>
      <c r="G251" s="46"/>
      <c r="H251" s="46"/>
      <c r="I251" s="205"/>
      <c r="J251" s="46"/>
      <c r="K251" s="46"/>
      <c r="L251" s="46"/>
      <c r="M251" s="46"/>
      <c r="N251" s="46"/>
    </row>
    <row r="252" spans="3:14" ht="15">
      <c r="C252" s="46"/>
      <c r="D252" s="46"/>
      <c r="E252" s="46"/>
      <c r="F252" s="46"/>
      <c r="G252" s="46"/>
      <c r="H252" s="46"/>
      <c r="I252" s="205"/>
      <c r="J252" s="46"/>
      <c r="K252" s="46"/>
      <c r="L252" s="46"/>
      <c r="M252" s="46"/>
      <c r="N252" s="46"/>
    </row>
    <row r="253" spans="3:14" ht="15">
      <c r="C253" s="46"/>
      <c r="D253" s="46"/>
      <c r="E253" s="46"/>
      <c r="F253" s="46"/>
      <c r="G253" s="46"/>
      <c r="H253" s="46"/>
      <c r="I253" s="205"/>
      <c r="J253" s="46"/>
      <c r="K253" s="46"/>
      <c r="L253" s="46"/>
      <c r="M253" s="46"/>
      <c r="N253" s="46"/>
    </row>
    <row r="254" spans="3:14" ht="15">
      <c r="C254" s="46"/>
      <c r="D254" s="46"/>
      <c r="E254" s="46"/>
      <c r="F254" s="46"/>
      <c r="G254" s="46"/>
      <c r="H254" s="46"/>
      <c r="I254" s="205"/>
      <c r="J254" s="46"/>
      <c r="K254" s="46"/>
      <c r="L254" s="46"/>
      <c r="M254" s="46"/>
      <c r="N254" s="46"/>
    </row>
    <row r="255" spans="3:14" ht="15">
      <c r="C255" s="46"/>
      <c r="D255" s="46"/>
      <c r="E255" s="46"/>
      <c r="F255" s="46"/>
      <c r="G255" s="46"/>
      <c r="H255" s="46"/>
      <c r="I255" s="205"/>
      <c r="J255" s="46"/>
      <c r="K255" s="46"/>
      <c r="L255" s="46"/>
      <c r="M255" s="46"/>
      <c r="N255" s="46"/>
    </row>
    <row r="256" spans="3:14" ht="15">
      <c r="C256" s="46"/>
      <c r="D256" s="46"/>
      <c r="E256" s="46"/>
      <c r="F256" s="46"/>
      <c r="G256" s="46"/>
      <c r="H256" s="46"/>
      <c r="I256" s="205"/>
      <c r="J256" s="46"/>
      <c r="K256" s="46"/>
      <c r="L256" s="46"/>
      <c r="M256" s="46"/>
      <c r="N256" s="46"/>
    </row>
    <row r="257" spans="3:14" ht="15">
      <c r="C257" s="46"/>
      <c r="D257" s="46"/>
      <c r="E257" s="46"/>
      <c r="F257" s="46"/>
      <c r="G257" s="46"/>
      <c r="H257" s="46"/>
      <c r="I257" s="205"/>
      <c r="J257" s="46"/>
      <c r="K257" s="46"/>
      <c r="L257" s="46"/>
      <c r="M257" s="46"/>
      <c r="N257" s="46"/>
    </row>
    <row r="258" spans="3:14" ht="15">
      <c r="C258" s="46"/>
      <c r="D258" s="46"/>
      <c r="E258" s="46"/>
      <c r="F258" s="46"/>
      <c r="G258" s="46"/>
      <c r="H258" s="46"/>
      <c r="I258" s="205"/>
      <c r="J258" s="46"/>
      <c r="K258" s="46"/>
      <c r="L258" s="46"/>
      <c r="M258" s="46"/>
      <c r="N258" s="46"/>
    </row>
    <row r="259" spans="3:14" ht="15">
      <c r="C259" s="46"/>
      <c r="D259" s="46"/>
      <c r="E259" s="46"/>
      <c r="F259" s="46"/>
      <c r="G259" s="46"/>
      <c r="H259" s="46"/>
      <c r="I259" s="205"/>
      <c r="J259" s="46"/>
      <c r="K259" s="46"/>
      <c r="L259" s="46"/>
      <c r="M259" s="46"/>
      <c r="N259" s="46"/>
    </row>
    <row r="260" spans="3:14" ht="15">
      <c r="C260" s="46"/>
      <c r="D260" s="46"/>
      <c r="E260" s="46"/>
      <c r="F260" s="46"/>
      <c r="G260" s="46"/>
      <c r="H260" s="46"/>
      <c r="I260" s="205"/>
      <c r="J260" s="46"/>
      <c r="K260" s="46"/>
      <c r="L260" s="46"/>
      <c r="M260" s="46"/>
      <c r="N260" s="46"/>
    </row>
    <row r="261" spans="3:14" ht="15">
      <c r="C261" s="46"/>
      <c r="D261" s="46"/>
      <c r="E261" s="46"/>
      <c r="F261" s="46"/>
      <c r="G261" s="46"/>
      <c r="H261" s="46"/>
      <c r="I261" s="205"/>
      <c r="J261" s="46"/>
      <c r="K261" s="46"/>
      <c r="L261" s="46"/>
      <c r="M261" s="46"/>
      <c r="N261" s="46"/>
    </row>
    <row r="262" spans="3:14" ht="15">
      <c r="C262" s="46"/>
      <c r="D262" s="46"/>
      <c r="E262" s="46"/>
      <c r="F262" s="46"/>
      <c r="G262" s="46"/>
      <c r="H262" s="46"/>
      <c r="I262" s="205"/>
      <c r="J262" s="46"/>
      <c r="K262" s="46"/>
      <c r="L262" s="46"/>
      <c r="M262" s="46"/>
      <c r="N262" s="46"/>
    </row>
    <row r="263" spans="3:14" ht="15">
      <c r="C263" s="46"/>
      <c r="D263" s="46"/>
      <c r="E263" s="46"/>
      <c r="F263" s="46"/>
      <c r="G263" s="46"/>
      <c r="H263" s="46"/>
      <c r="I263" s="205"/>
      <c r="J263" s="46"/>
      <c r="K263" s="46"/>
      <c r="L263" s="46"/>
      <c r="M263" s="46"/>
      <c r="N263" s="46"/>
    </row>
    <row r="264" spans="3:14" ht="15">
      <c r="C264" s="46"/>
      <c r="D264" s="46"/>
      <c r="E264" s="46"/>
      <c r="F264" s="46"/>
      <c r="G264" s="46"/>
      <c r="H264" s="46"/>
      <c r="I264" s="205"/>
      <c r="J264" s="46"/>
      <c r="K264" s="46"/>
      <c r="L264" s="46"/>
      <c r="M264" s="46"/>
      <c r="N264" s="46"/>
    </row>
    <row r="265" spans="3:14" ht="15">
      <c r="C265" s="46"/>
      <c r="D265" s="46"/>
      <c r="E265" s="46"/>
      <c r="F265" s="46"/>
      <c r="G265" s="46"/>
      <c r="H265" s="46"/>
      <c r="I265" s="205"/>
      <c r="J265" s="46"/>
      <c r="K265" s="46"/>
      <c r="L265" s="46"/>
      <c r="M265" s="46"/>
      <c r="N265" s="46"/>
    </row>
    <row r="266" spans="3:14" ht="15">
      <c r="C266" s="46"/>
      <c r="D266" s="46"/>
      <c r="E266" s="46"/>
      <c r="F266" s="46"/>
      <c r="G266" s="46"/>
      <c r="H266" s="46"/>
      <c r="I266" s="205"/>
      <c r="J266" s="46"/>
      <c r="K266" s="46"/>
      <c r="L266" s="46"/>
      <c r="M266" s="46"/>
      <c r="N266" s="46"/>
    </row>
    <row r="267" spans="3:14" ht="15">
      <c r="C267" s="46"/>
      <c r="D267" s="46"/>
      <c r="E267" s="46"/>
      <c r="F267" s="46"/>
      <c r="G267" s="46"/>
      <c r="H267" s="46"/>
      <c r="I267" s="205"/>
      <c r="J267" s="46"/>
      <c r="K267" s="46"/>
      <c r="L267" s="46"/>
      <c r="M267" s="46"/>
      <c r="N267" s="46"/>
    </row>
    <row r="268" spans="3:14" ht="15">
      <c r="C268" s="46"/>
      <c r="D268" s="46"/>
      <c r="E268" s="46"/>
      <c r="F268" s="46"/>
      <c r="G268" s="46"/>
      <c r="H268" s="46"/>
      <c r="I268" s="205"/>
      <c r="J268" s="46"/>
      <c r="K268" s="46"/>
      <c r="L268" s="46"/>
      <c r="M268" s="46"/>
      <c r="N268" s="46"/>
    </row>
    <row r="269" spans="3:14" ht="15">
      <c r="C269" s="46"/>
      <c r="D269" s="46"/>
      <c r="E269" s="46"/>
      <c r="F269" s="46"/>
      <c r="G269" s="46"/>
      <c r="H269" s="46"/>
      <c r="I269" s="205"/>
      <c r="J269" s="46"/>
      <c r="K269" s="46"/>
      <c r="L269" s="46"/>
      <c r="M269" s="46"/>
      <c r="N269" s="46"/>
    </row>
    <row r="270" spans="3:14" ht="15">
      <c r="C270" s="46"/>
      <c r="D270" s="46"/>
      <c r="E270" s="46"/>
      <c r="F270" s="46"/>
      <c r="G270" s="46"/>
      <c r="H270" s="46"/>
      <c r="I270" s="205"/>
      <c r="J270" s="46"/>
      <c r="K270" s="46"/>
      <c r="L270" s="46"/>
      <c r="M270" s="46"/>
      <c r="N270" s="46"/>
    </row>
    <row r="271" spans="3:14" ht="15">
      <c r="C271" s="46"/>
      <c r="D271" s="46"/>
      <c r="E271" s="46"/>
      <c r="F271" s="46"/>
      <c r="G271" s="46"/>
      <c r="H271" s="46"/>
      <c r="I271" s="205"/>
      <c r="J271" s="46"/>
      <c r="K271" s="46"/>
      <c r="L271" s="46"/>
      <c r="M271" s="46"/>
      <c r="N271" s="46"/>
    </row>
    <row r="272" spans="3:14" ht="15">
      <c r="C272" s="46"/>
      <c r="D272" s="46"/>
      <c r="E272" s="46"/>
      <c r="F272" s="46"/>
      <c r="G272" s="46"/>
      <c r="H272" s="46"/>
      <c r="I272" s="205"/>
      <c r="J272" s="46"/>
      <c r="K272" s="46"/>
      <c r="L272" s="46"/>
      <c r="M272" s="46"/>
      <c r="N272" s="46"/>
    </row>
    <row r="273" spans="3:14" ht="15">
      <c r="C273" s="46"/>
      <c r="D273" s="46"/>
      <c r="E273" s="46"/>
      <c r="F273" s="46"/>
      <c r="G273" s="46"/>
      <c r="H273" s="46"/>
      <c r="I273" s="205"/>
      <c r="J273" s="46"/>
      <c r="K273" s="46"/>
      <c r="L273" s="46"/>
      <c r="M273" s="46"/>
      <c r="N273" s="46"/>
    </row>
    <row r="274" spans="3:14" ht="15">
      <c r="C274" s="46"/>
      <c r="D274" s="46"/>
      <c r="E274" s="46"/>
      <c r="F274" s="46"/>
      <c r="G274" s="46"/>
      <c r="H274" s="46"/>
      <c r="I274" s="205"/>
      <c r="J274" s="46"/>
      <c r="K274" s="46"/>
      <c r="L274" s="46"/>
      <c r="M274" s="46"/>
      <c r="N274" s="46"/>
    </row>
    <row r="275" spans="3:14" ht="15">
      <c r="C275" s="46"/>
      <c r="D275" s="46"/>
      <c r="E275" s="46"/>
      <c r="F275" s="46"/>
      <c r="G275" s="46"/>
      <c r="H275" s="46"/>
      <c r="I275" s="205"/>
      <c r="J275" s="46"/>
      <c r="K275" s="46"/>
      <c r="L275" s="46"/>
      <c r="M275" s="46"/>
      <c r="N275" s="46"/>
    </row>
    <row r="276" spans="3:14" ht="15">
      <c r="C276" s="46"/>
      <c r="D276" s="46"/>
      <c r="E276" s="46"/>
      <c r="F276" s="46"/>
      <c r="G276" s="46"/>
      <c r="H276" s="46"/>
      <c r="I276" s="205"/>
      <c r="J276" s="46"/>
      <c r="K276" s="46"/>
      <c r="L276" s="46"/>
      <c r="M276" s="46"/>
      <c r="N276" s="46"/>
    </row>
    <row r="277" spans="3:14" ht="15">
      <c r="C277" s="46"/>
      <c r="D277" s="46"/>
      <c r="E277" s="46"/>
      <c r="F277" s="46"/>
      <c r="G277" s="46"/>
      <c r="H277" s="46"/>
      <c r="I277" s="205"/>
      <c r="J277" s="46"/>
      <c r="K277" s="46"/>
      <c r="L277" s="46"/>
      <c r="M277" s="46"/>
      <c r="N277" s="46"/>
    </row>
    <row r="278" spans="3:14" ht="15">
      <c r="C278" s="46"/>
      <c r="D278" s="46"/>
      <c r="E278" s="46"/>
      <c r="F278" s="46"/>
      <c r="G278" s="46"/>
      <c r="H278" s="46"/>
      <c r="I278" s="205"/>
      <c r="J278" s="46"/>
      <c r="K278" s="46"/>
      <c r="L278" s="46"/>
      <c r="M278" s="46"/>
      <c r="N278" s="46"/>
    </row>
    <row r="279" spans="3:14" ht="15">
      <c r="C279" s="46"/>
      <c r="D279" s="46"/>
      <c r="E279" s="46"/>
      <c r="F279" s="46"/>
      <c r="G279" s="46"/>
      <c r="H279" s="46"/>
      <c r="I279" s="205"/>
      <c r="J279" s="46"/>
      <c r="K279" s="46"/>
      <c r="L279" s="46"/>
      <c r="M279" s="46"/>
      <c r="N279" s="46"/>
    </row>
    <row r="280" spans="3:14" ht="15">
      <c r="C280" s="46"/>
      <c r="D280" s="46"/>
      <c r="E280" s="46"/>
      <c r="F280" s="46"/>
      <c r="G280" s="46"/>
      <c r="H280" s="46"/>
      <c r="I280" s="205"/>
      <c r="J280" s="46"/>
      <c r="K280" s="46"/>
      <c r="L280" s="46"/>
      <c r="M280" s="46"/>
      <c r="N280" s="46"/>
    </row>
    <row r="281" spans="3:14" ht="15">
      <c r="C281" s="46"/>
      <c r="D281" s="46"/>
      <c r="E281" s="46"/>
      <c r="F281" s="46"/>
      <c r="G281" s="46"/>
      <c r="H281" s="46"/>
      <c r="I281" s="205"/>
      <c r="J281" s="46"/>
      <c r="K281" s="46"/>
      <c r="L281" s="46"/>
      <c r="M281" s="46"/>
      <c r="N281" s="46"/>
    </row>
    <row r="282" spans="3:14" ht="15">
      <c r="C282" s="46"/>
      <c r="D282" s="46"/>
      <c r="E282" s="46"/>
      <c r="F282" s="46"/>
      <c r="G282" s="46"/>
      <c r="H282" s="46"/>
      <c r="I282" s="205"/>
      <c r="J282" s="46"/>
      <c r="K282" s="46"/>
      <c r="L282" s="46"/>
      <c r="M282" s="46"/>
      <c r="N282" s="46"/>
    </row>
    <row r="283" spans="3:14" ht="15">
      <c r="C283" s="46"/>
      <c r="D283" s="46"/>
      <c r="E283" s="46"/>
      <c r="F283" s="46"/>
      <c r="G283" s="46"/>
      <c r="H283" s="46"/>
      <c r="I283" s="205"/>
      <c r="J283" s="46"/>
      <c r="K283" s="46"/>
      <c r="L283" s="46"/>
      <c r="M283" s="46"/>
      <c r="N283" s="46"/>
    </row>
    <row r="284" spans="3:14" ht="15">
      <c r="C284" s="46"/>
      <c r="D284" s="46"/>
      <c r="E284" s="46"/>
      <c r="F284" s="46"/>
      <c r="G284" s="46"/>
      <c r="H284" s="46"/>
      <c r="I284" s="205"/>
      <c r="J284" s="46"/>
      <c r="K284" s="46"/>
      <c r="L284" s="46"/>
      <c r="M284" s="46"/>
      <c r="N284" s="46"/>
    </row>
    <row r="285" spans="3:14" ht="15">
      <c r="C285" s="46"/>
      <c r="D285" s="46"/>
      <c r="E285" s="46"/>
      <c r="F285" s="46"/>
      <c r="G285" s="46"/>
      <c r="H285" s="46"/>
      <c r="I285" s="205"/>
      <c r="J285" s="46"/>
      <c r="K285" s="46"/>
      <c r="L285" s="46"/>
      <c r="M285" s="46"/>
      <c r="N285" s="46"/>
    </row>
    <row r="286" spans="3:14" ht="15">
      <c r="C286" s="46"/>
      <c r="D286" s="46"/>
      <c r="E286" s="46"/>
      <c r="F286" s="46"/>
      <c r="G286" s="46"/>
      <c r="H286" s="46"/>
      <c r="I286" s="205"/>
      <c r="J286" s="46"/>
      <c r="K286" s="46"/>
      <c r="L286" s="46"/>
      <c r="M286" s="46"/>
      <c r="N286" s="46"/>
    </row>
    <row r="287" spans="3:14" ht="15">
      <c r="C287" s="46"/>
      <c r="D287" s="46"/>
      <c r="E287" s="46"/>
      <c r="F287" s="46"/>
      <c r="G287" s="46"/>
      <c r="H287" s="46"/>
      <c r="I287" s="205"/>
      <c r="J287" s="46"/>
      <c r="K287" s="46"/>
      <c r="L287" s="46"/>
      <c r="M287" s="46"/>
      <c r="N287" s="46"/>
    </row>
    <row r="288" spans="3:14" ht="15">
      <c r="C288" s="46"/>
      <c r="D288" s="46"/>
      <c r="E288" s="46"/>
      <c r="F288" s="46"/>
      <c r="G288" s="46"/>
      <c r="H288" s="46"/>
      <c r="I288" s="205"/>
      <c r="J288" s="46"/>
      <c r="K288" s="46"/>
      <c r="L288" s="46"/>
      <c r="M288" s="46"/>
      <c r="N288" s="46"/>
    </row>
    <row r="289" spans="3:14" ht="15">
      <c r="C289" s="46"/>
      <c r="D289" s="46"/>
      <c r="E289" s="46"/>
      <c r="F289" s="46"/>
      <c r="G289" s="46"/>
      <c r="H289" s="46"/>
      <c r="I289" s="205"/>
      <c r="J289" s="46"/>
      <c r="K289" s="46"/>
      <c r="L289" s="46"/>
      <c r="M289" s="46"/>
      <c r="N289" s="46"/>
    </row>
    <row r="290" spans="3:14" ht="15">
      <c r="C290" s="46"/>
      <c r="D290" s="46"/>
      <c r="E290" s="46"/>
      <c r="F290" s="46"/>
      <c r="G290" s="46"/>
      <c r="H290" s="46"/>
      <c r="I290" s="205"/>
      <c r="J290" s="46"/>
      <c r="K290" s="46"/>
      <c r="L290" s="46"/>
      <c r="M290" s="46"/>
      <c r="N290" s="46"/>
    </row>
    <row r="291" spans="3:14" ht="15">
      <c r="C291" s="46"/>
      <c r="D291" s="46"/>
      <c r="E291" s="46"/>
      <c r="F291" s="46"/>
      <c r="G291" s="46"/>
      <c r="H291" s="46"/>
      <c r="I291" s="205"/>
      <c r="J291" s="46"/>
      <c r="K291" s="46"/>
      <c r="L291" s="46"/>
      <c r="M291" s="46"/>
      <c r="N291" s="46"/>
    </row>
    <row r="292" spans="3:14" ht="15">
      <c r="C292" s="46"/>
      <c r="D292" s="46"/>
      <c r="E292" s="46"/>
      <c r="F292" s="46"/>
      <c r="G292" s="46"/>
      <c r="H292" s="46"/>
      <c r="I292" s="205"/>
      <c r="J292" s="46"/>
      <c r="K292" s="46"/>
      <c r="L292" s="46"/>
      <c r="M292" s="46"/>
      <c r="N292" s="46"/>
    </row>
    <row r="293" spans="3:14" ht="15">
      <c r="C293" s="46"/>
      <c r="D293" s="46"/>
      <c r="E293" s="46"/>
      <c r="F293" s="46"/>
      <c r="G293" s="46"/>
      <c r="H293" s="46"/>
      <c r="I293" s="205"/>
      <c r="J293" s="46"/>
      <c r="K293" s="46"/>
      <c r="L293" s="46"/>
      <c r="M293" s="46"/>
      <c r="N293" s="46"/>
    </row>
    <row r="294" spans="3:14" ht="15">
      <c r="C294" s="46"/>
      <c r="D294" s="46"/>
      <c r="E294" s="46"/>
      <c r="F294" s="46"/>
      <c r="G294" s="46"/>
      <c r="H294" s="46"/>
      <c r="I294" s="205"/>
      <c r="J294" s="46"/>
      <c r="K294" s="46"/>
      <c r="L294" s="46"/>
      <c r="M294" s="46"/>
      <c r="N294" s="46"/>
    </row>
    <row r="295" spans="3:14" ht="15">
      <c r="C295" s="46"/>
      <c r="D295" s="46"/>
      <c r="E295" s="46"/>
      <c r="F295" s="46"/>
      <c r="G295" s="46"/>
      <c r="H295" s="46"/>
      <c r="I295" s="205"/>
      <c r="J295" s="46"/>
      <c r="K295" s="46"/>
      <c r="L295" s="46"/>
      <c r="M295" s="46"/>
      <c r="N295" s="46"/>
    </row>
    <row r="296" spans="3:14" ht="15">
      <c r="C296" s="46"/>
      <c r="D296" s="46"/>
      <c r="E296" s="46"/>
      <c r="F296" s="46"/>
      <c r="G296" s="46"/>
      <c r="H296" s="46"/>
      <c r="I296" s="205"/>
      <c r="J296" s="46"/>
      <c r="K296" s="46"/>
      <c r="L296" s="46"/>
      <c r="M296" s="46"/>
      <c r="N296" s="46"/>
    </row>
    <row r="297" spans="3:14" ht="15">
      <c r="C297" s="46"/>
      <c r="D297" s="46"/>
      <c r="E297" s="46"/>
      <c r="F297" s="46"/>
      <c r="G297" s="46"/>
      <c r="H297" s="46"/>
      <c r="I297" s="205"/>
      <c r="J297" s="46"/>
      <c r="K297" s="46"/>
      <c r="L297" s="46"/>
      <c r="M297" s="46"/>
      <c r="N297" s="46"/>
    </row>
    <row r="298" spans="3:14" ht="15">
      <c r="C298" s="46"/>
      <c r="D298" s="46"/>
      <c r="E298" s="46"/>
      <c r="F298" s="46"/>
      <c r="G298" s="46"/>
      <c r="H298" s="46"/>
      <c r="I298" s="205"/>
      <c r="J298" s="46"/>
      <c r="K298" s="46"/>
      <c r="L298" s="46"/>
      <c r="M298" s="46"/>
      <c r="N298" s="46"/>
    </row>
    <row r="299" spans="3:14" ht="15">
      <c r="C299" s="46"/>
      <c r="D299" s="46"/>
      <c r="E299" s="46"/>
      <c r="F299" s="46"/>
      <c r="G299" s="46"/>
      <c r="H299" s="46"/>
      <c r="I299" s="205"/>
      <c r="J299" s="46"/>
      <c r="K299" s="46"/>
      <c r="L299" s="46"/>
      <c r="M299" s="46"/>
      <c r="N299" s="46"/>
    </row>
    <row r="300" spans="3:14" ht="15">
      <c r="C300" s="46"/>
      <c r="D300" s="46"/>
      <c r="E300" s="46"/>
      <c r="F300" s="46"/>
      <c r="G300" s="46"/>
      <c r="H300" s="46"/>
      <c r="I300" s="205"/>
      <c r="J300" s="46"/>
      <c r="K300" s="46"/>
      <c r="L300" s="46"/>
      <c r="M300" s="46"/>
      <c r="N300" s="46"/>
    </row>
    <row r="301" spans="3:14" ht="15">
      <c r="C301" s="46"/>
      <c r="D301" s="46"/>
      <c r="E301" s="46"/>
      <c r="F301" s="46"/>
      <c r="G301" s="46"/>
      <c r="H301" s="46"/>
      <c r="I301" s="205"/>
      <c r="J301" s="46"/>
      <c r="K301" s="46"/>
      <c r="L301" s="46"/>
      <c r="M301" s="46"/>
      <c r="N301" s="46"/>
    </row>
    <row r="302" spans="3:14" ht="15">
      <c r="C302" s="46"/>
      <c r="D302" s="46"/>
      <c r="E302" s="46"/>
      <c r="F302" s="46"/>
      <c r="G302" s="46"/>
      <c r="H302" s="46"/>
      <c r="I302" s="205"/>
      <c r="J302" s="46"/>
      <c r="K302" s="46"/>
      <c r="L302" s="46"/>
      <c r="M302" s="46"/>
      <c r="N302" s="46"/>
    </row>
    <row r="303" spans="3:14" ht="15">
      <c r="C303" s="46"/>
      <c r="D303" s="46"/>
      <c r="E303" s="46"/>
      <c r="F303" s="46"/>
      <c r="G303" s="46"/>
      <c r="H303" s="46"/>
      <c r="I303" s="205"/>
      <c r="J303" s="46"/>
      <c r="K303" s="46"/>
      <c r="L303" s="46"/>
      <c r="M303" s="46"/>
      <c r="N303" s="46"/>
    </row>
    <row r="304" spans="3:14" ht="15">
      <c r="C304" s="46"/>
      <c r="D304" s="46"/>
      <c r="E304" s="46"/>
      <c r="F304" s="46"/>
      <c r="G304" s="46"/>
      <c r="H304" s="46"/>
      <c r="I304" s="205"/>
      <c r="J304" s="46"/>
      <c r="K304" s="46"/>
      <c r="L304" s="46"/>
      <c r="M304" s="46"/>
      <c r="N304" s="46"/>
    </row>
    <row r="305" spans="3:14" ht="15">
      <c r="C305" s="46"/>
      <c r="D305" s="46"/>
      <c r="E305" s="46"/>
      <c r="F305" s="46"/>
      <c r="G305" s="46"/>
      <c r="H305" s="46"/>
      <c r="I305" s="205"/>
      <c r="J305" s="46"/>
      <c r="K305" s="46"/>
      <c r="L305" s="46"/>
      <c r="M305" s="46"/>
      <c r="N305" s="46"/>
    </row>
    <row r="306" spans="3:14" ht="15">
      <c r="C306" s="46"/>
      <c r="D306" s="46"/>
      <c r="E306" s="46"/>
      <c r="F306" s="46"/>
      <c r="G306" s="46"/>
      <c r="H306" s="46"/>
      <c r="I306" s="205"/>
      <c r="J306" s="46"/>
      <c r="K306" s="46"/>
      <c r="L306" s="46"/>
      <c r="M306" s="46"/>
      <c r="N306" s="46"/>
    </row>
    <row r="307" spans="3:14" ht="15">
      <c r="C307" s="46"/>
      <c r="D307" s="46"/>
      <c r="E307" s="46"/>
      <c r="F307" s="46"/>
      <c r="G307" s="46"/>
      <c r="H307" s="46"/>
      <c r="I307" s="205"/>
      <c r="J307" s="46"/>
      <c r="K307" s="46"/>
      <c r="L307" s="46"/>
      <c r="M307" s="46"/>
      <c r="N307" s="46"/>
    </row>
    <row r="308" spans="3:14" ht="15">
      <c r="C308" s="46"/>
      <c r="D308" s="46"/>
      <c r="E308" s="46"/>
      <c r="F308" s="46"/>
      <c r="G308" s="46"/>
      <c r="H308" s="46"/>
      <c r="I308" s="205"/>
      <c r="J308" s="46"/>
      <c r="K308" s="46"/>
      <c r="L308" s="46"/>
      <c r="M308" s="46"/>
      <c r="N308" s="46"/>
    </row>
    <row r="309" spans="3:14" ht="15">
      <c r="C309" s="46"/>
      <c r="D309" s="46"/>
      <c r="E309" s="46"/>
      <c r="F309" s="46"/>
      <c r="G309" s="46"/>
      <c r="H309" s="46"/>
      <c r="I309" s="205"/>
      <c r="J309" s="46"/>
      <c r="K309" s="46"/>
      <c r="L309" s="46"/>
      <c r="M309" s="46"/>
      <c r="N309" s="46"/>
    </row>
    <row r="310" spans="3:14" ht="15">
      <c r="C310" s="46"/>
      <c r="D310" s="46"/>
      <c r="E310" s="46"/>
      <c r="F310" s="46"/>
      <c r="G310" s="46"/>
      <c r="H310" s="46"/>
      <c r="I310" s="205"/>
      <c r="J310" s="46"/>
      <c r="K310" s="46"/>
      <c r="L310" s="46"/>
      <c r="M310" s="46"/>
      <c r="N310" s="46"/>
    </row>
    <row r="311" spans="3:14" ht="15">
      <c r="C311" s="46"/>
      <c r="D311" s="46"/>
      <c r="E311" s="46"/>
      <c r="F311" s="46"/>
      <c r="G311" s="46"/>
      <c r="H311" s="46"/>
      <c r="I311" s="205"/>
      <c r="J311" s="46"/>
      <c r="K311" s="46"/>
      <c r="L311" s="46"/>
      <c r="M311" s="46"/>
      <c r="N311" s="46"/>
    </row>
    <row r="312" spans="3:14" ht="15">
      <c r="C312" s="46"/>
      <c r="D312" s="46"/>
      <c r="E312" s="46"/>
      <c r="F312" s="46"/>
      <c r="G312" s="46"/>
      <c r="H312" s="46"/>
      <c r="I312" s="205"/>
      <c r="J312" s="46"/>
      <c r="K312" s="46"/>
      <c r="L312" s="46"/>
      <c r="M312" s="46"/>
      <c r="N312" s="46"/>
    </row>
    <row r="313" spans="3:14" ht="15">
      <c r="C313" s="46"/>
      <c r="D313" s="46"/>
      <c r="E313" s="46"/>
      <c r="F313" s="46"/>
      <c r="G313" s="46"/>
      <c r="H313" s="46"/>
      <c r="I313" s="205"/>
      <c r="J313" s="46"/>
      <c r="K313" s="46"/>
      <c r="L313" s="46"/>
      <c r="M313" s="46"/>
      <c r="N313" s="46"/>
    </row>
    <row r="314" spans="3:14" ht="15">
      <c r="C314" s="46"/>
      <c r="D314" s="46"/>
      <c r="E314" s="46"/>
      <c r="F314" s="46"/>
      <c r="G314" s="46"/>
      <c r="H314" s="46"/>
      <c r="I314" s="205"/>
      <c r="J314" s="46"/>
      <c r="K314" s="46"/>
      <c r="L314" s="46"/>
      <c r="M314" s="46"/>
      <c r="N314" s="46"/>
    </row>
    <row r="315" spans="3:14" ht="15">
      <c r="C315" s="46"/>
      <c r="D315" s="46"/>
      <c r="E315" s="46"/>
      <c r="F315" s="46"/>
      <c r="G315" s="46"/>
      <c r="H315" s="46"/>
      <c r="I315" s="205"/>
      <c r="J315" s="46"/>
      <c r="K315" s="46"/>
      <c r="L315" s="46"/>
      <c r="M315" s="46"/>
      <c r="N315" s="46"/>
    </row>
    <row r="316" spans="3:14" ht="15">
      <c r="C316" s="46"/>
      <c r="D316" s="46"/>
      <c r="E316" s="46"/>
      <c r="F316" s="46"/>
      <c r="G316" s="46"/>
      <c r="H316" s="46"/>
      <c r="I316" s="205"/>
      <c r="J316" s="46"/>
      <c r="K316" s="46"/>
      <c r="L316" s="46"/>
      <c r="M316" s="46"/>
      <c r="N316" s="46"/>
    </row>
    <row r="317" spans="3:14" ht="15">
      <c r="C317" s="46"/>
      <c r="D317" s="46"/>
      <c r="E317" s="46"/>
      <c r="F317" s="46"/>
      <c r="G317" s="46"/>
      <c r="H317" s="46"/>
      <c r="I317" s="205"/>
      <c r="J317" s="46"/>
      <c r="K317" s="46"/>
      <c r="L317" s="46"/>
      <c r="M317" s="46"/>
      <c r="N317" s="46"/>
    </row>
    <row r="318" spans="3:14" ht="15">
      <c r="C318" s="46"/>
      <c r="D318" s="46"/>
      <c r="E318" s="46"/>
      <c r="F318" s="46"/>
      <c r="G318" s="46"/>
      <c r="H318" s="46"/>
      <c r="I318" s="205"/>
      <c r="J318" s="46"/>
      <c r="K318" s="46"/>
      <c r="L318" s="46"/>
      <c r="M318" s="46"/>
      <c r="N318" s="46"/>
    </row>
    <row r="319" spans="3:14" ht="15">
      <c r="C319" s="46"/>
      <c r="D319" s="46"/>
      <c r="E319" s="46"/>
      <c r="F319" s="46"/>
      <c r="G319" s="46"/>
      <c r="H319" s="46"/>
      <c r="I319" s="205"/>
      <c r="J319" s="46"/>
      <c r="K319" s="46"/>
      <c r="L319" s="46"/>
      <c r="M319" s="46"/>
      <c r="N319" s="46"/>
    </row>
    <row r="320" spans="3:14" ht="15">
      <c r="C320" s="46"/>
      <c r="D320" s="46"/>
      <c r="E320" s="46"/>
      <c r="F320" s="46"/>
      <c r="G320" s="46"/>
      <c r="H320" s="46"/>
      <c r="I320" s="205"/>
      <c r="J320" s="46"/>
      <c r="K320" s="46"/>
      <c r="L320" s="46"/>
      <c r="M320" s="46"/>
      <c r="N320" s="46"/>
    </row>
    <row r="321" spans="3:14" ht="15">
      <c r="C321" s="46"/>
      <c r="D321" s="46"/>
      <c r="E321" s="46"/>
      <c r="F321" s="46"/>
      <c r="G321" s="46"/>
      <c r="H321" s="46"/>
      <c r="I321" s="205"/>
      <c r="J321" s="46"/>
      <c r="K321" s="46"/>
      <c r="L321" s="46"/>
      <c r="M321" s="46"/>
      <c r="N321" s="46"/>
    </row>
    <row r="322" spans="3:14" ht="15">
      <c r="C322" s="46"/>
      <c r="D322" s="46"/>
      <c r="E322" s="46"/>
      <c r="F322" s="46"/>
      <c r="G322" s="46"/>
      <c r="H322" s="46"/>
      <c r="I322" s="205"/>
      <c r="J322" s="46"/>
      <c r="K322" s="46"/>
      <c r="L322" s="46"/>
      <c r="M322" s="46"/>
      <c r="N322" s="46"/>
    </row>
    <row r="323" spans="3:14" ht="15">
      <c r="C323" s="46"/>
      <c r="D323" s="46"/>
      <c r="E323" s="46"/>
      <c r="F323" s="46"/>
      <c r="G323" s="46"/>
      <c r="H323" s="46"/>
      <c r="I323" s="205"/>
      <c r="J323" s="46"/>
      <c r="K323" s="46"/>
      <c r="L323" s="46"/>
      <c r="M323" s="46"/>
      <c r="N323" s="46"/>
    </row>
    <row r="324" spans="3:14" ht="15">
      <c r="C324" s="46"/>
      <c r="D324" s="46"/>
      <c r="E324" s="46"/>
      <c r="F324" s="46"/>
      <c r="G324" s="46"/>
      <c r="H324" s="46"/>
      <c r="I324" s="205"/>
      <c r="J324" s="46"/>
      <c r="K324" s="46"/>
      <c r="L324" s="46"/>
      <c r="M324" s="46"/>
      <c r="N324" s="46"/>
    </row>
    <row r="325" spans="3:14" ht="15">
      <c r="C325" s="46"/>
      <c r="D325" s="46"/>
      <c r="E325" s="46"/>
      <c r="F325" s="46"/>
      <c r="G325" s="46"/>
      <c r="H325" s="46"/>
      <c r="I325" s="205"/>
      <c r="J325" s="46"/>
      <c r="K325" s="46"/>
      <c r="L325" s="46"/>
      <c r="M325" s="46"/>
      <c r="N325" s="46"/>
    </row>
    <row r="326" spans="3:14" ht="15">
      <c r="C326" s="46"/>
      <c r="D326" s="46"/>
      <c r="E326" s="46"/>
      <c r="F326" s="46"/>
      <c r="G326" s="46"/>
      <c r="H326" s="46"/>
      <c r="I326" s="205"/>
      <c r="J326" s="46"/>
      <c r="K326" s="46"/>
      <c r="L326" s="46"/>
      <c r="M326" s="46"/>
      <c r="N326" s="46"/>
    </row>
    <row r="327" spans="3:14" ht="15">
      <c r="C327" s="46"/>
      <c r="D327" s="46"/>
      <c r="E327" s="46"/>
      <c r="F327" s="46"/>
      <c r="G327" s="46"/>
      <c r="H327" s="46"/>
      <c r="I327" s="205"/>
      <c r="J327" s="46"/>
      <c r="K327" s="46"/>
      <c r="L327" s="46"/>
      <c r="M327" s="46"/>
      <c r="N327" s="46"/>
    </row>
    <row r="328" spans="3:14" ht="15">
      <c r="C328" s="46"/>
      <c r="D328" s="46"/>
      <c r="E328" s="46"/>
      <c r="F328" s="46"/>
      <c r="G328" s="46"/>
      <c r="H328" s="46"/>
      <c r="I328" s="205"/>
      <c r="J328" s="46"/>
      <c r="K328" s="46"/>
      <c r="L328" s="46"/>
      <c r="M328" s="46"/>
      <c r="N328" s="46"/>
    </row>
    <row r="329" spans="3:14" ht="15">
      <c r="C329" s="46"/>
      <c r="D329" s="46"/>
      <c r="E329" s="46"/>
      <c r="F329" s="46"/>
      <c r="G329" s="46"/>
      <c r="H329" s="46"/>
      <c r="I329" s="205"/>
      <c r="J329" s="46"/>
      <c r="K329" s="46"/>
      <c r="L329" s="46"/>
      <c r="M329" s="46"/>
      <c r="N329" s="46"/>
    </row>
    <row r="330" spans="3:14" ht="15">
      <c r="C330" s="46"/>
      <c r="D330" s="46"/>
      <c r="E330" s="46"/>
      <c r="F330" s="46"/>
      <c r="G330" s="46"/>
      <c r="H330" s="46"/>
      <c r="I330" s="205"/>
      <c r="J330" s="46"/>
      <c r="K330" s="46"/>
      <c r="L330" s="46"/>
      <c r="M330" s="46"/>
      <c r="N330" s="46"/>
    </row>
    <row r="331" spans="3:14" ht="15">
      <c r="C331" s="46"/>
      <c r="D331" s="46"/>
      <c r="E331" s="46"/>
      <c r="F331" s="46"/>
      <c r="G331" s="46"/>
      <c r="H331" s="46"/>
      <c r="I331" s="205"/>
      <c r="J331" s="46"/>
      <c r="K331" s="46"/>
      <c r="L331" s="46"/>
      <c r="M331" s="46"/>
      <c r="N331" s="46"/>
    </row>
    <row r="332" spans="3:14" ht="15">
      <c r="C332" s="46"/>
      <c r="D332" s="46"/>
      <c r="E332" s="46"/>
      <c r="F332" s="46"/>
      <c r="G332" s="46"/>
      <c r="H332" s="46"/>
      <c r="I332" s="205"/>
      <c r="J332" s="46"/>
      <c r="K332" s="46"/>
      <c r="L332" s="46"/>
      <c r="M332" s="46"/>
      <c r="N332" s="46"/>
    </row>
    <row r="333" spans="3:14" ht="15">
      <c r="C333" s="46"/>
      <c r="D333" s="46"/>
      <c r="E333" s="46"/>
      <c r="F333" s="46"/>
      <c r="G333" s="46"/>
      <c r="H333" s="46"/>
      <c r="I333" s="205"/>
      <c r="J333" s="46"/>
      <c r="K333" s="46"/>
      <c r="L333" s="46"/>
      <c r="M333" s="46"/>
      <c r="N333" s="46"/>
    </row>
    <row r="334" spans="3:14" ht="15">
      <c r="C334" s="46"/>
      <c r="D334" s="46"/>
      <c r="E334" s="46"/>
      <c r="F334" s="46"/>
      <c r="G334" s="46"/>
      <c r="H334" s="46"/>
      <c r="I334" s="205"/>
      <c r="J334" s="46"/>
      <c r="K334" s="46"/>
      <c r="L334" s="46"/>
      <c r="M334" s="46"/>
      <c r="N334" s="46"/>
    </row>
    <row r="335" spans="3:14" ht="15">
      <c r="C335" s="46"/>
      <c r="D335" s="46"/>
      <c r="E335" s="46"/>
      <c r="F335" s="46"/>
      <c r="G335" s="46"/>
      <c r="H335" s="46"/>
      <c r="I335" s="205"/>
      <c r="J335" s="46"/>
      <c r="K335" s="46"/>
      <c r="L335" s="46"/>
      <c r="M335" s="46"/>
      <c r="N335" s="46"/>
    </row>
    <row r="336" spans="3:14" ht="15">
      <c r="C336" s="46"/>
      <c r="D336" s="46"/>
      <c r="E336" s="46"/>
      <c r="F336" s="46"/>
      <c r="G336" s="46"/>
      <c r="H336" s="46"/>
      <c r="I336" s="205"/>
      <c r="J336" s="46"/>
      <c r="K336" s="46"/>
      <c r="L336" s="46"/>
      <c r="M336" s="46"/>
      <c r="N336" s="46"/>
    </row>
    <row r="337" spans="3:14" ht="15">
      <c r="C337" s="46"/>
      <c r="D337" s="46"/>
      <c r="E337" s="46"/>
      <c r="F337" s="46"/>
      <c r="G337" s="46"/>
      <c r="H337" s="46"/>
      <c r="I337" s="205"/>
      <c r="J337" s="46"/>
      <c r="K337" s="46"/>
      <c r="L337" s="46"/>
      <c r="M337" s="46"/>
      <c r="N337" s="46"/>
    </row>
    <row r="338" spans="3:14" ht="15">
      <c r="C338" s="46"/>
      <c r="D338" s="46"/>
      <c r="E338" s="46"/>
      <c r="F338" s="46"/>
      <c r="G338" s="46"/>
      <c r="H338" s="46"/>
      <c r="I338" s="205"/>
      <c r="J338" s="46"/>
      <c r="K338" s="46"/>
      <c r="L338" s="46"/>
      <c r="M338" s="46"/>
      <c r="N338" s="46"/>
    </row>
    <row r="339" spans="3:14" ht="15">
      <c r="C339" s="46"/>
      <c r="D339" s="46"/>
      <c r="E339" s="46"/>
      <c r="F339" s="46"/>
      <c r="G339" s="46"/>
      <c r="H339" s="46"/>
      <c r="I339" s="205"/>
      <c r="J339" s="46"/>
      <c r="K339" s="46"/>
      <c r="L339" s="46"/>
      <c r="M339" s="46"/>
      <c r="N339" s="46"/>
    </row>
    <row r="340" spans="3:14" ht="15">
      <c r="C340" s="46"/>
      <c r="D340" s="46"/>
      <c r="E340" s="46"/>
      <c r="F340" s="46"/>
      <c r="G340" s="46"/>
      <c r="H340" s="46"/>
      <c r="I340" s="205"/>
      <c r="J340" s="46"/>
      <c r="K340" s="46"/>
      <c r="L340" s="46"/>
      <c r="M340" s="46"/>
      <c r="N340" s="46"/>
    </row>
    <row r="341" spans="3:14" ht="15">
      <c r="C341" s="46"/>
      <c r="D341" s="46"/>
      <c r="E341" s="46"/>
      <c r="F341" s="46"/>
      <c r="G341" s="46"/>
      <c r="H341" s="46"/>
      <c r="I341" s="205"/>
      <c r="J341" s="46"/>
      <c r="K341" s="46"/>
      <c r="L341" s="46"/>
      <c r="M341" s="46"/>
      <c r="N341" s="46"/>
    </row>
    <row r="342" spans="3:14" ht="15">
      <c r="C342" s="46"/>
      <c r="D342" s="46"/>
      <c r="E342" s="46"/>
      <c r="F342" s="46"/>
      <c r="G342" s="46"/>
      <c r="H342" s="46"/>
      <c r="I342" s="205"/>
      <c r="J342" s="46"/>
      <c r="K342" s="46"/>
      <c r="L342" s="46"/>
      <c r="M342" s="46"/>
      <c r="N342" s="46"/>
    </row>
    <row r="343" spans="3:14" ht="15">
      <c r="C343" s="46"/>
      <c r="D343" s="46"/>
      <c r="E343" s="46"/>
      <c r="F343" s="46"/>
      <c r="G343" s="46"/>
      <c r="H343" s="46"/>
      <c r="I343" s="205"/>
      <c r="J343" s="46"/>
      <c r="K343" s="46"/>
      <c r="L343" s="46"/>
      <c r="M343" s="46"/>
      <c r="N343" s="46"/>
    </row>
    <row r="344" spans="3:14" ht="15">
      <c r="C344" s="46"/>
      <c r="D344" s="46"/>
      <c r="E344" s="46"/>
      <c r="F344" s="46"/>
      <c r="G344" s="46"/>
      <c r="H344" s="46"/>
      <c r="I344" s="205"/>
      <c r="J344" s="46"/>
      <c r="K344" s="46"/>
      <c r="L344" s="46"/>
      <c r="M344" s="46"/>
      <c r="N344" s="46"/>
    </row>
    <row r="345" spans="3:14" ht="15">
      <c r="C345" s="46"/>
      <c r="D345" s="46"/>
      <c r="E345" s="46"/>
      <c r="F345" s="46"/>
      <c r="G345" s="46"/>
      <c r="H345" s="46"/>
      <c r="I345" s="205"/>
      <c r="J345" s="46"/>
      <c r="K345" s="46"/>
      <c r="L345" s="46"/>
      <c r="M345" s="46"/>
      <c r="N345" s="46"/>
    </row>
    <row r="346" spans="3:14" ht="15">
      <c r="C346" s="46"/>
      <c r="D346" s="46"/>
      <c r="E346" s="46"/>
      <c r="F346" s="46"/>
      <c r="G346" s="46"/>
      <c r="H346" s="46"/>
      <c r="I346" s="205"/>
      <c r="J346" s="46"/>
      <c r="K346" s="46"/>
      <c r="L346" s="46"/>
      <c r="M346" s="46"/>
      <c r="N346" s="46"/>
    </row>
  </sheetData>
  <sheetProtection/>
  <mergeCells count="3">
    <mergeCell ref="L4:N4"/>
    <mergeCell ref="C33:N33"/>
    <mergeCell ref="C41:N41"/>
  </mergeCells>
  <printOptions/>
  <pageMargins left="0.52" right="0.25" top="0.52" bottom="0.5" header="0.5" footer="0.25"/>
  <pageSetup fitToHeight="6" horizontalDpi="600" verticalDpi="600" orientation="portrait" scale="65" r:id="rId1"/>
  <headerFooter alignWithMargins="0">
    <oddHeader>&amp;R&amp;"Times New Roman,Regular"
</oddHeader>
  </headerFooter>
  <rowBreaks count="2" manualBreakCount="2">
    <brk id="6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
 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
  </cp:lastModifiedBy>
  <dcterms:created xsi:type="dcterms:W3CDTF">1900-01-01T06:00:00Z</dcterms:created>
  <dcterms:modified xsi:type="dcterms:W3CDTF">1900-01-01T06:00:00Z</dcterms:modified>
  <cp:category/>
  <cp:version/>
  <cp:contentType/>
  <cp:contentStatus/>
</cp:coreProperties>
</file>